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5" firstSheet="6" activeTab="7"/>
  </bookViews>
  <sheets>
    <sheet name="封面" sheetId="1" r:id="rId1"/>
    <sheet name="2016年收支预算总表" sheetId="2" r:id="rId2"/>
    <sheet name="2016年收入预算总表" sheetId="3" r:id="rId3"/>
    <sheet name="2016年支出预算总表" sheetId="4" r:id="rId4"/>
    <sheet name="2016年三公经费预算表" sheetId="5" r:id="rId5"/>
    <sheet name="2016年工资福利支出预算表" sheetId="6" r:id="rId6"/>
    <sheet name="2016年商品和服务支出预算表" sheetId="7" r:id="rId7"/>
    <sheet name="2016年项目支出预算表" sheetId="8" r:id="rId8"/>
    <sheet name="2016年政府采购预算表" sheetId="9" r:id="rId9"/>
    <sheet name="2016年单位人员情况表" sheetId="10" r:id="rId10"/>
  </sheets>
  <definedNames>
    <definedName name="_xlnm.Print_Area" localSheetId="9">'2016年单位人员情况表'!$A$1:$X$7</definedName>
    <definedName name="_xlnm.Print_Area" localSheetId="5">#N/A</definedName>
    <definedName name="_xlnm.Print_Area" localSheetId="6">'2016年商品和服务支出预算表'!$A$1:$L$16</definedName>
    <definedName name="_xlnm.Print_Area" localSheetId="2">'2016年收入预算总表'!$A$1:$N$9</definedName>
    <definedName name="_xlnm.Print_Area" localSheetId="1">#N/A</definedName>
    <definedName name="_xlnm.Print_Area" localSheetId="7">#N/A</definedName>
    <definedName name="_xlnm.Print_Area" localSheetId="8">'2016年政府采购预算表'!$A$1:$S$12</definedName>
    <definedName name="_xlnm.Print_Area" localSheetId="3">#N/A</definedName>
    <definedName name="_xlnm.Print_Area" localSheetId="0">#N/A</definedName>
    <definedName name="_xlnm.Print_Area">#N/A</definedName>
    <definedName name="_xlnm.Print_Titles" localSheetId="9">'2016年单位人员情况表'!$1:$5</definedName>
    <definedName name="_xlnm.Print_Titles" localSheetId="6">'2016年商品和服务支出预算表'!$1:$6</definedName>
    <definedName name="_xlnm.Print_Titles" localSheetId="2">'2016年收入预算总表'!$1:$6</definedName>
    <definedName name="_xlnm.Print_Titles" localSheetId="8">'2016年政府采购预算表'!$1:$7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<sst xmlns="http://schemas.openxmlformats.org/spreadsheetml/2006/main" count="350" uniqueCount="206">
  <si>
    <t>2016年开福区部门预算</t>
  </si>
  <si>
    <t>单位名称：</t>
  </si>
  <si>
    <t>负 责 人：</t>
  </si>
  <si>
    <t>联 系 人：</t>
  </si>
  <si>
    <t>联系电话：</t>
  </si>
  <si>
    <t>预算01表</t>
  </si>
  <si>
    <t>2016年收支预算总表</t>
  </si>
  <si>
    <t>编制单位：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</si>
  <si>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</si>
  <si>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</si>
  <si>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</si>
  <si>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</si>
  <si>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</si>
  <si>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</si>
  <si>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</si>
  <si>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</si>
  <si>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</si>
  <si>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</si>
  <si>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</si>
  <si>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</si>
  <si>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</si>
  <si>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</si>
  <si>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</si>
  <si>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</si>
  <si>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</si>
  <si>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</si>
  <si>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</si>
  <si>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</si>
  <si>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</si>
  <si>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</si>
  <si>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</si>
  <si>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</si>
  <si>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</si>
  <si>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</si>
  <si>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</si>
  <si>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</si>
  <si>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</si>
  <si>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</si>
  <si>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</si>
  <si>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</si>
  <si>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</si>
  <si>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预算02表</t>
  </si>
  <si>
    <t>2016年收入预算总表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</si>
  <si>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</si>
  <si>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</si>
  <si>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</si>
  <si>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</si>
  <si>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</si>
  <si>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</si>
  <si>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</si>
  <si>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</si>
  <si>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</si>
  <si>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</si>
  <si>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</si>
  <si>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</si>
  <si>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</si>
  <si>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</si>
  <si>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</si>
  <si>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</si>
  <si>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</si>
  <si>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预算03表</t>
  </si>
  <si>
    <t>2016年支出预算总表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</si>
  <si>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</si>
  <si>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</si>
  <si>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</si>
  <si>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</si>
  <si>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</si>
  <si>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</si>
  <si>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</si>
  <si>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</si>
  <si>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</si>
  <si>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</si>
  <si>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</si>
  <si>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</si>
  <si>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</si>
  <si>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</si>
  <si>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</si>
  <si>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</si>
  <si>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</si>
  <si>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</si>
  <si>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</si>
  <si>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</si>
  <si>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预算04表</t>
  </si>
  <si>
    <t>2016年三公经费预算表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</si>
  <si>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</si>
  <si>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</si>
  <si>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</si>
  <si>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</si>
  <si>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</si>
  <si>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预算05表</t>
  </si>
  <si>
    <t>2016年工资福利支出及对个人家庭补助预算表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</si>
  <si>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</si>
  <si>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</si>
  <si>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</si>
  <si>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</si>
  <si>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</si>
  <si>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</si>
  <si>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工伤保险</t>
  </si>
  <si>
    <t xml:space="preserve">    医保资金</t>
  </si>
  <si>
    <t xml:space="preserve">    医疗铺底</t>
  </si>
  <si>
    <t xml:space="preserve">    第13个月工资</t>
  </si>
  <si>
    <t xml:space="preserve">    临聘人员经费</t>
  </si>
  <si>
    <t xml:space="preserve">    工会经费</t>
  </si>
  <si>
    <t xml:space="preserve">    住房公积金</t>
  </si>
  <si>
    <t xml:space="preserve">    退休工资</t>
  </si>
  <si>
    <t xml:space="preserve">    退休人员生活补助</t>
  </si>
  <si>
    <t xml:space="preserve">    退休人员医疗铺底</t>
  </si>
  <si>
    <t xml:space="preserve">    增发一个月工资</t>
  </si>
  <si>
    <t xml:space="preserve">    提前退休人员经费</t>
  </si>
  <si>
    <t>预算06表</t>
  </si>
  <si>
    <t>2016年商品和服务支出预算表</t>
  </si>
  <si>
    <t>纳入财政专户管理的行政事业行收费收入</t>
  </si>
  <si>
    <t xml:space="preserve">    公用经费</t>
  </si>
  <si>
    <t xml:space="preserve">    公务接待费</t>
  </si>
  <si>
    <t xml:space="preserve">    公务用车运行维护费</t>
  </si>
  <si>
    <t xml:space="preserve">    退休干部管理活动费</t>
  </si>
  <si>
    <r>
      <t>预算0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</si>
  <si>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t>2016年项目支出预算表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</si>
  <si>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</si>
  <si>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</si>
  <si>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</si>
  <si>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</si>
  <si>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</si>
  <si>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</si>
  <si>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预算08表</t>
  </si>
  <si>
    <t>2016政府采购预算表</t>
  </si>
  <si>
    <t>序号</t>
  </si>
  <si>
    <t>采购项目</t>
  </si>
  <si>
    <t>采购品目</t>
  </si>
  <si>
    <t>采购数量</t>
  </si>
  <si>
    <t>预算均价</t>
  </si>
  <si>
    <t>计量单位</t>
  </si>
  <si>
    <t>总计</t>
  </si>
  <si>
    <t>资       金       来         源</t>
  </si>
  <si>
    <t>备注信息</t>
  </si>
  <si>
    <t>事业基金弥补收支差额</t>
  </si>
  <si>
    <t>其中：经费拨款(补助)</t>
  </si>
  <si>
    <t>预算09表</t>
  </si>
  <si>
    <t>2016年单位基本信息情况表</t>
  </si>
  <si>
    <t>独立编制机构数(个)</t>
  </si>
  <si>
    <t>机构级别</t>
  </si>
  <si>
    <t>机构性质</t>
  </si>
  <si>
    <t>预算管理形式</t>
  </si>
  <si>
    <t>单位管理制度</t>
  </si>
  <si>
    <t>负责人</t>
  </si>
  <si>
    <t>联系人</t>
  </si>
  <si>
    <t>联系电话</t>
  </si>
  <si>
    <t>编制人数</t>
  </si>
  <si>
    <t>在职人数</t>
  </si>
  <si>
    <t>临聘人员数</t>
  </si>
  <si>
    <t>离休人数</t>
  </si>
  <si>
    <t>退休人数</t>
  </si>
  <si>
    <t>汽车台数</t>
  </si>
  <si>
    <t>电话台数</t>
  </si>
  <si>
    <t>基本工资</t>
  </si>
  <si>
    <t>津贴补贴</t>
  </si>
  <si>
    <t>绩效工资</t>
  </si>
  <si>
    <t>离休工资</t>
  </si>
  <si>
    <t>退休工资</t>
  </si>
  <si>
    <t>离退休其他</t>
  </si>
  <si>
    <t>临聘人员工资</t>
  </si>
  <si>
    <t>开福区区委老干部局</t>
  </si>
  <si>
    <t>周海燕</t>
  </si>
  <si>
    <t>刘雪莲</t>
  </si>
  <si>
    <r>
      <t>8</t>
    </r>
    <r>
      <rPr>
        <sz val="12"/>
        <rFont val="宋体"/>
        <family val="0"/>
      </rPr>
      <t>4558017</t>
    </r>
  </si>
  <si>
    <t>单位：元</t>
  </si>
  <si>
    <t>201</t>
  </si>
  <si>
    <t>36</t>
  </si>
  <si>
    <t>02</t>
  </si>
  <si>
    <t>离退休干部慰问补助经费</t>
  </si>
  <si>
    <t>离退休干部经费</t>
  </si>
  <si>
    <t>离退休干部报刊费</t>
  </si>
  <si>
    <t>老干活动中心经费</t>
  </si>
  <si>
    <t>关工委经费</t>
  </si>
  <si>
    <t>老年大学办学经费</t>
  </si>
  <si>
    <t>老年艺术团经费</t>
  </si>
  <si>
    <t>书画、诗词、钓鱼、保健协会经费</t>
  </si>
  <si>
    <t>离退休干部社区“四就近”工作经费</t>
  </si>
  <si>
    <t>发挥五老优势，进行四项教育工作经费</t>
  </si>
  <si>
    <t>拓展老年教育网络课堂工作经费</t>
  </si>
  <si>
    <t>离退休干部帮困解难专项资金</t>
  </si>
  <si>
    <t>民政局拨付</t>
  </si>
  <si>
    <t>126001</t>
  </si>
  <si>
    <t>中国共产党长沙市开福区委员会老干部局</t>
  </si>
  <si>
    <t>1</t>
  </si>
  <si>
    <t>正科</t>
  </si>
  <si>
    <t>行政</t>
  </si>
  <si>
    <t>全额</t>
  </si>
  <si>
    <t>行政单位会计制度</t>
  </si>
  <si>
    <t>周海燕</t>
  </si>
  <si>
    <t>刘雪莲</t>
  </si>
  <si>
    <t>84558017</t>
  </si>
  <si>
    <t>离休人员费用</t>
  </si>
  <si>
    <r>
      <t>1</t>
    </r>
    <r>
      <rPr>
        <sz val="12"/>
        <rFont val="宋体"/>
        <family val="0"/>
      </rPr>
      <t>26001</t>
    </r>
  </si>
  <si>
    <r>
      <t>2</t>
    </r>
    <r>
      <rPr>
        <sz val="12"/>
        <rFont val="宋体"/>
        <family val="0"/>
      </rPr>
      <t>01</t>
    </r>
  </si>
  <si>
    <r>
      <t>3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</si>
  <si>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1</t>
    </r>
  </si>
  <si>
    <t>中国共产党长沙市开福区委员会老干部局</t>
  </si>
  <si>
    <t>办公电脑</t>
  </si>
  <si>
    <t>办公桌</t>
  </si>
  <si>
    <t>三人位沙发</t>
  </si>
  <si>
    <t>茶几</t>
  </si>
  <si>
    <t>1</t>
  </si>
  <si>
    <t>2</t>
  </si>
  <si>
    <t>编制单位：老干局</t>
  </si>
  <si>
    <t>老干局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</si>
</sst>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&quot;??;@"/>
    <numFmt numFmtId="177" formatCode="* #,##0.00;* \-#,##0.00;* &quot;&quot;??;@"/>
    <numFmt numFmtId="178" formatCode="#,##0.0_ "/>
    <numFmt numFmtId="179" formatCode="* #,##0.0;* \-#,##0.0;* &quot;&quot;??;@"/>
    <numFmt numFmtId="180" formatCode="00"/>
    <numFmt numFmtId="181" formatCode="0000"/>
    <numFmt numFmtId="182" formatCode=";;"/>
    <numFmt numFmtId="183" formatCode="#,##0.0000"/>
    <numFmt numFmtId="184" formatCode="#,##0_ "/>
    <numFmt numFmtId="185" formatCode="#,##0.00_ "/>
    <numFmt numFmtId="186" formatCode="&quot;¥&quot;#,##0.00_);[Red]\(&quot;¥&quot;#,##0.00\)"/>
    <numFmt numFmtId="187" formatCode="#,##0.000"/>
    <numFmt numFmtId="188" formatCode="#,##0.0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42"/>
      <name val="宋体"/>
      <family val="0"/>
    </font>
    <font>
      <b/>
      <sz val="3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28">
    <xf numFmtId="0" fontId="0" fillId="0" borderId="0" xfId="0" applyAlignment="1">
      <alignment/>
    </xf>
    <xf numFmtId="0" fontId="2" fillId="0" borderId="0" xfId="50" applyFont="1" applyAlignment="1">
      <alignment horizontal="center" vertical="center"/>
      <protection/>
    </xf>
    <xf numFmtId="0" fontId="3" fillId="0" borderId="0" xfId="50" applyFont="1">
      <alignment vertical="center"/>
      <protection/>
    </xf>
    <xf numFmtId="0" fontId="2" fillId="0" borderId="0" xfId="50" applyFont="1" applyAlignment="1">
      <alignment vertical="center"/>
      <protection/>
    </xf>
    <xf numFmtId="0" fontId="2" fillId="0" borderId="0" xfId="50" applyFont="1" applyAlignment="1">
      <alignment/>
      <protection/>
    </xf>
    <xf numFmtId="0" fontId="2" fillId="0" borderId="0" xfId="50" applyFont="1">
      <alignment vertical="center"/>
      <protection/>
    </xf>
    <xf numFmtId="0" fontId="2" fillId="0" borderId="0" xfId="50" applyFont="1" applyAlignment="1">
      <alignment horizontal="left"/>
      <protection/>
    </xf>
    <xf numFmtId="176" fontId="2" fillId="0" borderId="0" xfId="50" applyNumberFormat="1" applyFont="1" applyAlignment="1">
      <alignment horizontal="center"/>
      <protection/>
    </xf>
    <xf numFmtId="0" fontId="2" fillId="0" borderId="0" xfId="50" applyNumberFormat="1" applyFont="1" applyAlignment="1">
      <alignment horizontal="center" vertical="center"/>
      <protection/>
    </xf>
    <xf numFmtId="0" fontId="5" fillId="0" borderId="0" xfId="50" applyFont="1" applyFill="1" applyAlignment="1">
      <alignment horizontal="left" vertical="center"/>
      <protection/>
    </xf>
    <xf numFmtId="0" fontId="5" fillId="0" borderId="0" xfId="50" applyFont="1" applyAlignment="1">
      <alignment vertical="center"/>
      <protection/>
    </xf>
    <xf numFmtId="176" fontId="5" fillId="0" borderId="0" xfId="50" applyNumberFormat="1" applyFont="1" applyAlignment="1">
      <alignment horizontal="center" vertical="center"/>
      <protection/>
    </xf>
    <xf numFmtId="0" fontId="5" fillId="0" borderId="9" xfId="50" applyNumberFormat="1" applyFont="1" applyFill="1" applyBorder="1" applyAlignment="1" applyProtection="1">
      <alignment vertical="center" wrapText="1"/>
      <protection/>
    </xf>
    <xf numFmtId="0" fontId="5" fillId="0" borderId="9" xfId="50" applyNumberFormat="1" applyFont="1" applyFill="1" applyBorder="1" applyAlignment="1" applyProtection="1">
      <alignment vertical="center"/>
      <protection/>
    </xf>
    <xf numFmtId="0" fontId="5" fillId="33" borderId="9" xfId="50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50" applyNumberFormat="1" applyFont="1" applyFill="1" applyBorder="1" applyAlignment="1">
      <alignment horizontal="center" vertical="center"/>
      <protection/>
    </xf>
    <xf numFmtId="0" fontId="5" fillId="33" borderId="10" xfId="50" applyFont="1" applyFill="1" applyBorder="1" applyAlignment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0" applyFont="1" applyFill="1">
      <alignment vertical="center"/>
      <protection/>
    </xf>
    <xf numFmtId="0" fontId="2" fillId="0" borderId="0" xfId="50" applyFont="1" applyFill="1" applyAlignment="1">
      <alignment horizontal="left"/>
      <protection/>
    </xf>
    <xf numFmtId="176" fontId="2" fillId="0" borderId="0" xfId="50" applyNumberFormat="1" applyFont="1" applyFill="1" applyAlignment="1">
      <alignment horizontal="center"/>
      <protection/>
    </xf>
    <xf numFmtId="177" fontId="2" fillId="0" borderId="0" xfId="50" applyNumberFormat="1" applyFont="1" applyAlignment="1">
      <alignment horizontal="center" vertical="center"/>
      <protection/>
    </xf>
    <xf numFmtId="177" fontId="5" fillId="0" borderId="0" xfId="50" applyNumberFormat="1" applyFont="1" applyAlignment="1">
      <alignment vertical="center"/>
      <protection/>
    </xf>
    <xf numFmtId="0" fontId="5" fillId="0" borderId="9" xfId="50" applyFont="1" applyBorder="1" applyAlignment="1">
      <alignment horizontal="centerContinuous" vertical="center" wrapText="1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2" fillId="0" borderId="0" xfId="50" applyFont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9" xfId="5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0" xfId="50" applyFont="1" applyBorder="1" applyAlignment="1">
      <alignment horizontal="center" vertical="center" wrapText="1"/>
      <protection/>
    </xf>
    <xf numFmtId="4" fontId="5" fillId="0" borderId="11" xfId="50" applyNumberFormat="1" applyFont="1" applyFill="1" applyBorder="1" applyAlignment="1" applyProtection="1">
      <alignment horizontal="right" vertical="center" wrapText="1"/>
      <protection/>
    </xf>
    <xf numFmtId="4" fontId="5" fillId="0" borderId="11" xfId="50" applyNumberFormat="1" applyFont="1" applyFill="1" applyBorder="1" applyAlignment="1" applyProtection="1">
      <alignment horizontal="center" vertical="center" wrapText="1"/>
      <protection/>
    </xf>
    <xf numFmtId="4" fontId="5" fillId="0" borderId="9" xfId="50" applyNumberFormat="1" applyFont="1" applyFill="1" applyBorder="1" applyAlignment="1" applyProtection="1">
      <alignment horizontal="center" vertical="center" wrapText="1"/>
      <protection/>
    </xf>
    <xf numFmtId="0" fontId="2" fillId="0" borderId="0" xfId="50" applyFont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9" xfId="50" applyNumberFormat="1" applyFont="1" applyFill="1" applyBorder="1" applyAlignment="1" applyProtection="1">
      <alignment horizontal="center" vertical="center" wrapText="1"/>
      <protection/>
    </xf>
    <xf numFmtId="0" fontId="5" fillId="0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13" xfId="50" applyNumberFormat="1" applyFont="1" applyFill="1" applyBorder="1" applyAlignment="1" applyProtection="1">
      <alignment horizontal="center" vertical="center" wrapText="1"/>
      <protection/>
    </xf>
    <xf numFmtId="0" fontId="5" fillId="0" borderId="14" xfId="50" applyFont="1" applyBorder="1" applyAlignment="1">
      <alignment horizontal="center" vertical="center" wrapText="1"/>
      <protection/>
    </xf>
    <xf numFmtId="0" fontId="5" fillId="0" borderId="14" xfId="50" applyFont="1" applyFill="1" applyBorder="1" applyAlignment="1">
      <alignment horizontal="center" vertical="center" wrapText="1"/>
      <protection/>
    </xf>
    <xf numFmtId="3" fontId="5" fillId="0" borderId="9" xfId="5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3" fontId="5" fillId="0" borderId="11" xfId="50" applyNumberFormat="1" applyFont="1" applyFill="1" applyBorder="1" applyAlignment="1" applyProtection="1">
      <alignment horizontal="center" vertical="center" wrapText="1"/>
      <protection/>
    </xf>
    <xf numFmtId="4" fontId="5" fillId="0" borderId="9" xfId="50" applyNumberFormat="1" applyFont="1" applyFill="1" applyBorder="1" applyAlignment="1" applyProtection="1">
      <alignment horizontal="right" vertical="center" wrapText="1"/>
      <protection/>
    </xf>
    <xf numFmtId="4" fontId="5" fillId="0" borderId="15" xfId="5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9" fontId="5" fillId="0" borderId="9" xfId="50" applyNumberFormat="1" applyFont="1" applyFill="1" applyBorder="1" applyAlignment="1" applyProtection="1">
      <alignment horizontal="right" vertical="center" wrapText="1"/>
      <protection/>
    </xf>
    <xf numFmtId="179" fontId="0" fillId="33" borderId="0" xfId="50" applyNumberFormat="1" applyFont="1" applyFill="1" applyAlignment="1">
      <alignment horizontal="center" vertical="center" wrapText="1"/>
      <protection/>
    </xf>
    <xf numFmtId="180" fontId="2" fillId="0" borderId="0" xfId="50" applyNumberFormat="1" applyFont="1" applyAlignment="1">
      <alignment horizontal="center" vertical="center"/>
      <protection/>
    </xf>
    <xf numFmtId="181" fontId="2" fillId="0" borderId="0" xfId="50" applyNumberFormat="1" applyFont="1" applyAlignment="1">
      <alignment horizontal="center" vertical="center"/>
      <protection/>
    </xf>
    <xf numFmtId="0" fontId="0" fillId="0" borderId="0" xfId="50" applyNumberFormat="1" applyFont="1" applyAlignment="1">
      <alignment vertical="center" wrapText="1"/>
      <protection/>
    </xf>
    <xf numFmtId="179" fontId="0" fillId="0" borderId="0" xfId="50" applyNumberFormat="1" applyFont="1" applyAlignment="1">
      <alignment vertical="center"/>
      <protection/>
    </xf>
    <xf numFmtId="0" fontId="0" fillId="33" borderId="0" xfId="0" applyFill="1" applyAlignment="1">
      <alignment/>
    </xf>
    <xf numFmtId="0" fontId="5" fillId="0" borderId="0" xfId="50" applyNumberFormat="1" applyFont="1" applyAlignment="1">
      <alignment vertical="center" wrapText="1"/>
      <protection/>
    </xf>
    <xf numFmtId="179" fontId="5" fillId="0" borderId="0" xfId="50" applyNumberFormat="1" applyFont="1" applyAlignment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82" fontId="5" fillId="0" borderId="11" xfId="0" applyNumberFormat="1" applyFont="1" applyFill="1" applyBorder="1" applyAlignment="1" applyProtection="1">
      <alignment horizontal="left" vertical="center" wrapText="1"/>
      <protection/>
    </xf>
    <xf numFmtId="181" fontId="2" fillId="0" borderId="0" xfId="50" applyNumberFormat="1" applyFont="1" applyFill="1" applyAlignment="1">
      <alignment horizontal="center" vertical="center"/>
      <protection/>
    </xf>
    <xf numFmtId="179" fontId="0" fillId="0" borderId="0" xfId="50" applyNumberFormat="1" applyFont="1" applyFill="1" applyAlignment="1">
      <alignment vertical="center"/>
      <protection/>
    </xf>
    <xf numFmtId="179" fontId="0" fillId="0" borderId="0" xfId="50" applyNumberFormat="1" applyFont="1" applyAlignment="1">
      <alignment horizontal="right" vertical="center"/>
      <protection/>
    </xf>
    <xf numFmtId="179" fontId="5" fillId="0" borderId="0" xfId="50" applyNumberFormat="1" applyFont="1" applyAlignment="1">
      <alignment horizontal="right" vertical="center"/>
      <protection/>
    </xf>
    <xf numFmtId="183" fontId="5" fillId="0" borderId="9" xfId="50" applyNumberFormat="1" applyFont="1" applyFill="1" applyBorder="1" applyAlignment="1" applyProtection="1">
      <alignment horizontal="right" vertical="center" wrapText="1"/>
      <protection/>
    </xf>
    <xf numFmtId="0" fontId="5" fillId="0" borderId="0" xfId="50" applyNumberFormat="1" applyFont="1" applyFill="1" applyAlignment="1" applyProtection="1">
      <alignment vertical="center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2" fillId="33" borderId="0" xfId="50" applyNumberFormat="1" applyFont="1" applyFill="1" applyAlignment="1" applyProtection="1">
      <alignment horizontal="left" vertical="center"/>
      <protection/>
    </xf>
    <xf numFmtId="178" fontId="5" fillId="0" borderId="0" xfId="50" applyNumberFormat="1" applyFont="1" applyFill="1" applyAlignment="1" applyProtection="1">
      <alignment horizontal="right" vertical="center"/>
      <protection/>
    </xf>
    <xf numFmtId="0" fontId="5" fillId="0" borderId="0" xfId="50" applyFill="1" applyAlignment="1">
      <alignment vertical="center"/>
      <protection/>
    </xf>
    <xf numFmtId="0" fontId="2" fillId="0" borderId="0" xfId="50" applyNumberFormat="1" applyFont="1" applyFill="1" applyAlignment="1" applyProtection="1">
      <alignment horizontal="left" vertical="center"/>
      <protection/>
    </xf>
    <xf numFmtId="178" fontId="2" fillId="0" borderId="0" xfId="50" applyNumberFormat="1" applyFont="1" applyFill="1" applyAlignment="1" applyProtection="1">
      <alignment horizontal="right" vertical="center"/>
      <protection/>
    </xf>
    <xf numFmtId="180" fontId="5" fillId="0" borderId="0" xfId="50" applyNumberFormat="1" applyFont="1" applyFill="1" applyAlignment="1" applyProtection="1">
      <alignment horizontal="left" vertical="center"/>
      <protection/>
    </xf>
    <xf numFmtId="0" fontId="5" fillId="0" borderId="14" xfId="50" applyNumberFormat="1" applyFont="1" applyFill="1" applyBorder="1" applyAlignment="1" applyProtection="1">
      <alignment horizontal="center" vertical="center" wrapText="1"/>
      <protection/>
    </xf>
    <xf numFmtId="0" fontId="5" fillId="33" borderId="14" xfId="50" applyNumberFormat="1" applyFont="1" applyFill="1" applyBorder="1" applyAlignment="1" applyProtection="1">
      <alignment horizontal="center" vertical="center" wrapText="1"/>
      <protection/>
    </xf>
    <xf numFmtId="178" fontId="5" fillId="0" borderId="9" xfId="50" applyNumberFormat="1" applyFont="1" applyFill="1" applyBorder="1" applyAlignment="1" applyProtection="1">
      <alignment vertical="center" wrapText="1"/>
      <protection/>
    </xf>
    <xf numFmtId="178" fontId="5" fillId="33" borderId="9" xfId="50" applyNumberFormat="1" applyFont="1" applyFill="1" applyBorder="1" applyAlignment="1" applyProtection="1">
      <alignment vertical="center" wrapText="1"/>
      <protection/>
    </xf>
    <xf numFmtId="0" fontId="5" fillId="33" borderId="9" xfId="50" applyNumberFormat="1" applyFont="1" applyFill="1" applyBorder="1" applyAlignment="1" applyProtection="1">
      <alignment horizontal="center" vertical="center" wrapText="1"/>
      <protection/>
    </xf>
    <xf numFmtId="182" fontId="5" fillId="0" borderId="9" xfId="0" applyNumberFormat="1" applyFont="1" applyFill="1" applyBorder="1" applyAlignment="1" applyProtection="1">
      <alignment horizontal="left" vertical="center" wrapText="1"/>
      <protection/>
    </xf>
    <xf numFmtId="182" fontId="5" fillId="0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16" xfId="50" applyNumberFormat="1" applyFont="1" applyFill="1" applyBorder="1" applyAlignment="1" applyProtection="1">
      <alignment horizontal="right" vertical="center" wrapText="1"/>
      <protection/>
    </xf>
    <xf numFmtId="178" fontId="5" fillId="0" borderId="9" xfId="50" applyNumberFormat="1" applyFont="1" applyFill="1" applyBorder="1" applyAlignment="1" applyProtection="1">
      <alignment horizontal="right" vertical="center"/>
      <protection/>
    </xf>
    <xf numFmtId="178" fontId="5" fillId="0" borderId="0" xfId="50" applyNumberFormat="1" applyFont="1" applyFill="1" applyAlignment="1" applyProtection="1">
      <alignment horizontal="right"/>
      <protection/>
    </xf>
    <xf numFmtId="4" fontId="5" fillId="0" borderId="10" xfId="50" applyNumberFormat="1" applyFont="1" applyFill="1" applyBorder="1" applyAlignment="1" applyProtection="1">
      <alignment horizontal="right" vertical="center" wrapText="1"/>
      <protection/>
    </xf>
    <xf numFmtId="0" fontId="5" fillId="0" borderId="9" xfId="50" applyFill="1" applyBorder="1" applyAlignment="1">
      <alignment vertical="center"/>
      <protection/>
    </xf>
    <xf numFmtId="0" fontId="2" fillId="33" borderId="0" xfId="50" applyFont="1" applyFill="1" applyAlignment="1">
      <alignment vertical="center"/>
      <protection/>
    </xf>
    <xf numFmtId="180" fontId="2" fillId="33" borderId="0" xfId="50" applyNumberFormat="1" applyFont="1" applyFill="1" applyAlignment="1">
      <alignment horizontal="center" vertical="center"/>
      <protection/>
    </xf>
    <xf numFmtId="181" fontId="2" fillId="33" borderId="0" xfId="50" applyNumberFormat="1" applyFont="1" applyFill="1" applyAlignment="1">
      <alignment horizontal="center" vertical="center"/>
      <protection/>
    </xf>
    <xf numFmtId="49" fontId="2" fillId="33" borderId="0" xfId="50" applyNumberFormat="1" applyFont="1" applyFill="1" applyAlignment="1">
      <alignment horizontal="center" vertical="center"/>
      <protection/>
    </xf>
    <xf numFmtId="177" fontId="2" fillId="33" borderId="0" xfId="50" applyNumberFormat="1" applyFont="1" applyFill="1" applyAlignment="1">
      <alignment horizontal="center" vertical="center"/>
      <protection/>
    </xf>
    <xf numFmtId="0" fontId="2" fillId="33" borderId="0" xfId="50" applyFont="1" applyFill="1" applyAlignment="1">
      <alignment horizontal="center" vertical="center"/>
      <protection/>
    </xf>
    <xf numFmtId="0" fontId="2" fillId="33" borderId="0" xfId="50" applyNumberFormat="1" applyFont="1" applyFill="1" applyAlignment="1">
      <alignment horizontal="center" vertical="center"/>
      <protection/>
    </xf>
    <xf numFmtId="0" fontId="2" fillId="33" borderId="0" xfId="50" applyNumberFormat="1" applyFont="1" applyFill="1" applyAlignment="1">
      <alignment horizontal="right" vertical="center"/>
      <protection/>
    </xf>
    <xf numFmtId="0" fontId="5" fillId="0" borderId="17" xfId="0" applyFont="1" applyFill="1" applyBorder="1" applyAlignment="1">
      <alignment horizontal="left" vertical="center"/>
    </xf>
    <xf numFmtId="0" fontId="2" fillId="33" borderId="0" xfId="50" applyNumberFormat="1" applyFont="1" applyFill="1" applyAlignment="1">
      <alignment vertical="center"/>
      <protection/>
    </xf>
    <xf numFmtId="0" fontId="5" fillId="0" borderId="9" xfId="50" applyNumberFormat="1" applyFont="1" applyFill="1" applyBorder="1" applyAlignment="1">
      <alignment horizontal="centerContinuous" vertical="center"/>
      <protection/>
    </xf>
    <xf numFmtId="0" fontId="5" fillId="0" borderId="11" xfId="50" applyNumberFormat="1" applyFont="1" applyFill="1" applyBorder="1" applyAlignment="1">
      <alignment horizontal="centerContinuous" vertical="center"/>
      <protection/>
    </xf>
    <xf numFmtId="0" fontId="7" fillId="0" borderId="9" xfId="50" applyNumberFormat="1" applyFont="1" applyFill="1" applyBorder="1" applyAlignment="1" applyProtection="1">
      <alignment horizontal="center" vertical="center"/>
      <protection/>
    </xf>
    <xf numFmtId="0" fontId="5" fillId="33" borderId="9" xfId="50" applyNumberFormat="1" applyFont="1" applyFill="1" applyBorder="1" applyAlignment="1">
      <alignment horizontal="center" vertical="center"/>
      <protection/>
    </xf>
    <xf numFmtId="0" fontId="5" fillId="33" borderId="11" xfId="50" applyNumberFormat="1" applyFont="1" applyFill="1" applyBorder="1" applyAlignment="1">
      <alignment horizontal="center" vertical="center"/>
      <protection/>
    </xf>
    <xf numFmtId="0" fontId="7" fillId="0" borderId="9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50" applyNumberFormat="1" applyFont="1" applyFill="1" applyBorder="1" applyAlignment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4" fontId="0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33" borderId="0" xfId="50" applyFont="1" applyFill="1" applyAlignment="1">
      <alignment horizontal="left" vertical="center"/>
      <protection/>
    </xf>
    <xf numFmtId="0" fontId="2" fillId="33" borderId="0" xfId="50" applyNumberFormat="1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18" xfId="50" applyNumberFormat="1" applyFont="1" applyFill="1" applyBorder="1" applyAlignment="1">
      <alignment horizontal="center" vertical="center" wrapText="1"/>
      <protection/>
    </xf>
    <xf numFmtId="0" fontId="5" fillId="0" borderId="12" xfId="50" applyNumberFormat="1" applyFont="1" applyFill="1" applyBorder="1" applyAlignment="1">
      <alignment horizontal="center" vertical="center" wrapText="1"/>
      <protection/>
    </xf>
    <xf numFmtId="180" fontId="2" fillId="0" borderId="0" xfId="50" applyNumberFormat="1" applyFont="1" applyFill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50" applyFont="1" applyFill="1" applyAlignment="1">
      <alignment horizontal="left" vertical="center"/>
      <protection/>
    </xf>
    <xf numFmtId="177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vertical="center"/>
      <protection/>
    </xf>
    <xf numFmtId="0" fontId="5" fillId="33" borderId="13" xfId="50" applyNumberFormat="1" applyFont="1" applyFill="1" applyBorder="1" applyAlignment="1">
      <alignment horizontal="center" vertical="center" wrapText="1"/>
      <protection/>
    </xf>
    <xf numFmtId="177" fontId="5" fillId="33" borderId="0" xfId="50" applyNumberFormat="1" applyFont="1" applyFill="1" applyAlignment="1">
      <alignment vertical="center"/>
      <protection/>
    </xf>
    <xf numFmtId="0" fontId="5" fillId="33" borderId="0" xfId="50" applyNumberFormat="1" applyFont="1" applyFill="1" applyAlignment="1">
      <alignment horizontal="right" vertical="center"/>
      <protection/>
    </xf>
    <xf numFmtId="0" fontId="0" fillId="0" borderId="0" xfId="0" applyAlignment="1">
      <alignment vertical="center"/>
    </xf>
    <xf numFmtId="44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177" fontId="2" fillId="0" borderId="0" xfId="50" applyNumberFormat="1" applyFont="1" applyAlignment="1">
      <alignment vertical="center"/>
      <protection/>
    </xf>
    <xf numFmtId="44" fontId="2" fillId="0" borderId="0" xfId="0" applyNumberFormat="1" applyFont="1" applyAlignment="1">
      <alignment vertical="center"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178" fontId="8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178" fontId="5" fillId="33" borderId="0" xfId="0" applyNumberFormat="1" applyFont="1" applyFill="1" applyAlignment="1" applyProtection="1">
      <alignment horizontal="right" vertical="center"/>
      <protection/>
    </xf>
    <xf numFmtId="178" fontId="5" fillId="0" borderId="19" xfId="0" applyNumberFormat="1" applyFont="1" applyFill="1" applyBorder="1" applyAlignment="1" applyProtection="1">
      <alignment vertical="center" wrapText="1"/>
      <protection/>
    </xf>
    <xf numFmtId="44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178" fontId="2" fillId="33" borderId="0" xfId="0" applyNumberFormat="1" applyFont="1" applyFill="1" applyAlignment="1" applyProtection="1">
      <alignment horizontal="center" vertical="center"/>
      <protection/>
    </xf>
    <xf numFmtId="0" fontId="5" fillId="0" borderId="0" xfId="50">
      <alignment vertical="center"/>
      <protection/>
    </xf>
    <xf numFmtId="0" fontId="0" fillId="0" borderId="0" xfId="50" applyFont="1" applyAlignment="1">
      <alignment horizontal="left" vertical="center"/>
      <protection/>
    </xf>
    <xf numFmtId="0" fontId="0" fillId="0" borderId="0" xfId="50" applyFont="1" applyFill="1" applyAlignment="1">
      <alignment horizontal="right" vertical="center"/>
      <protection/>
    </xf>
    <xf numFmtId="0" fontId="5" fillId="0" borderId="0" xfId="50" applyFont="1" applyAlignment="1">
      <alignment horizontal="left" vertical="center"/>
      <protection/>
    </xf>
    <xf numFmtId="0" fontId="5" fillId="0" borderId="0" xfId="50" applyFont="1" applyFill="1" applyAlignment="1">
      <alignment horizontal="right" vertical="center"/>
      <protection/>
    </xf>
    <xf numFmtId="0" fontId="5" fillId="0" borderId="0" xfId="50" applyAlignment="1">
      <alignment vertical="center"/>
      <protection/>
    </xf>
    <xf numFmtId="0" fontId="5" fillId="0" borderId="0" xfId="50" applyFill="1">
      <alignment vertical="center"/>
      <protection/>
    </xf>
    <xf numFmtId="0" fontId="5" fillId="0" borderId="9" xfId="50" applyFont="1" applyFill="1" applyBorder="1" applyAlignment="1">
      <alignment horizontal="center" vertical="center"/>
      <protection/>
    </xf>
    <xf numFmtId="0" fontId="5" fillId="33" borderId="9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vertical="center"/>
    </xf>
    <xf numFmtId="2" fontId="5" fillId="0" borderId="14" xfId="50" applyNumberFormat="1" applyFont="1" applyFill="1" applyBorder="1" applyAlignment="1" applyProtection="1">
      <alignment horizontal="right" vertical="center" wrapText="1"/>
      <protection/>
    </xf>
    <xf numFmtId="0" fontId="5" fillId="0" borderId="15" xfId="50" applyFont="1" applyFill="1" applyBorder="1" applyAlignment="1">
      <alignment horizontal="left" vertical="center"/>
      <protection/>
    </xf>
    <xf numFmtId="0" fontId="5" fillId="0" borderId="11" xfId="50" applyFont="1" applyFill="1" applyBorder="1" applyAlignment="1">
      <alignment horizontal="left" vertical="center" wrapText="1"/>
      <protection/>
    </xf>
    <xf numFmtId="0" fontId="5" fillId="0" borderId="9" xfId="50" applyFont="1" applyFill="1" applyBorder="1" applyAlignment="1">
      <alignment horizontal="left" vertical="center"/>
      <protection/>
    </xf>
    <xf numFmtId="4" fontId="5" fillId="0" borderId="9" xfId="50" applyNumberFormat="1" applyFont="1" applyFill="1" applyBorder="1" applyAlignment="1" applyProtection="1">
      <alignment horizontal="left" vertical="center"/>
      <protection/>
    </xf>
    <xf numFmtId="0" fontId="5" fillId="0" borderId="9" xfId="50" applyFont="1" applyBorder="1">
      <alignment vertical="center"/>
      <protection/>
    </xf>
    <xf numFmtId="2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>
      <alignment/>
    </xf>
    <xf numFmtId="2" fontId="5" fillId="0" borderId="9" xfId="0" applyNumberFormat="1" applyFont="1" applyFill="1" applyBorder="1" applyAlignment="1">
      <alignment/>
    </xf>
    <xf numFmtId="0" fontId="5" fillId="0" borderId="9" xfId="50" applyFont="1" applyBorder="1" applyAlignment="1">
      <alignment horizontal="center" vertical="center"/>
      <protection/>
    </xf>
    <xf numFmtId="2" fontId="5" fillId="0" borderId="9" xfId="50" applyNumberFormat="1" applyFont="1" applyFill="1" applyBorder="1" applyAlignment="1" applyProtection="1">
      <alignment horizontal="right" vertical="center" wrapText="1"/>
      <protection/>
    </xf>
    <xf numFmtId="4" fontId="5" fillId="0" borderId="14" xfId="50" applyNumberFormat="1" applyFont="1" applyFill="1" applyBorder="1" applyAlignment="1" applyProtection="1">
      <alignment horizontal="right" vertical="center" wrapText="1"/>
      <protection/>
    </xf>
    <xf numFmtId="0" fontId="5" fillId="0" borderId="9" xfId="50" applyFont="1" applyBorder="1" applyAlignment="1">
      <alignment horizontal="left" vertical="center"/>
      <protection/>
    </xf>
    <xf numFmtId="4" fontId="5" fillId="0" borderId="12" xfId="50" applyNumberFormat="1" applyFont="1" applyFill="1" applyBorder="1" applyAlignment="1">
      <alignment horizontal="right" vertical="center" wrapText="1"/>
      <protection/>
    </xf>
    <xf numFmtId="4" fontId="5" fillId="0" borderId="10" xfId="50" applyNumberFormat="1" applyFont="1" applyFill="1" applyBorder="1" applyAlignment="1">
      <alignment horizontal="right" vertical="center" wrapText="1"/>
      <protection/>
    </xf>
    <xf numFmtId="2" fontId="5" fillId="33" borderId="9" xfId="50" applyNumberFormat="1" applyFont="1" applyFill="1" applyBorder="1" applyAlignment="1" applyProtection="1">
      <alignment horizontal="right" vertical="center" wrapText="1"/>
      <protection/>
    </xf>
    <xf numFmtId="4" fontId="5" fillId="33" borderId="9" xfId="50" applyNumberFormat="1" applyFont="1" applyFill="1" applyBorder="1" applyAlignment="1" applyProtection="1">
      <alignment horizontal="right" vertical="center" wrapText="1"/>
      <protection/>
    </xf>
    <xf numFmtId="0" fontId="7" fillId="0" borderId="0" xfId="50" applyFont="1" applyFill="1" applyAlignment="1">
      <alignment horizontal="left"/>
      <protection/>
    </xf>
    <xf numFmtId="0" fontId="7" fillId="0" borderId="0" xfId="50" applyFont="1" applyFill="1">
      <alignment vertical="center"/>
      <protection/>
    </xf>
    <xf numFmtId="0" fontId="5" fillId="0" borderId="0" xfId="50" applyAlignment="1">
      <alignment horizontal="left"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/>
      <protection/>
    </xf>
    <xf numFmtId="0" fontId="0" fillId="33" borderId="0" xfId="50" applyNumberFormat="1" applyFont="1" applyFill="1" applyAlignment="1">
      <alignment horizontal="right" vertical="center"/>
      <protection/>
    </xf>
    <xf numFmtId="185" fontId="5" fillId="0" borderId="9" xfId="5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3" fontId="5" fillId="0" borderId="9" xfId="5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5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50" applyNumberFormat="1" applyFont="1" applyFill="1" applyBorder="1" applyAlignment="1" applyProtection="1">
      <alignment horizontal="right" vertical="center" wrapText="1"/>
      <protection/>
    </xf>
    <xf numFmtId="182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8" fillId="0" borderId="9" xfId="5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88" fontId="5" fillId="0" borderId="15" xfId="50" applyNumberFormat="1" applyFont="1" applyFill="1" applyBorder="1" applyAlignment="1" applyProtection="1">
      <alignment horizontal="right" vertical="center" wrapText="1"/>
      <protection/>
    </xf>
    <xf numFmtId="188" fontId="5" fillId="0" borderId="11" xfId="50" applyNumberFormat="1" applyFont="1" applyFill="1" applyBorder="1" applyAlignment="1" applyProtection="1">
      <alignment horizontal="right" vertical="center" wrapText="1"/>
      <protection/>
    </xf>
    <xf numFmtId="188" fontId="5" fillId="0" borderId="9" xfId="5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>
      <alignment/>
    </xf>
    <xf numFmtId="188" fontId="2" fillId="0" borderId="11" xfId="50" applyNumberFormat="1" applyFont="1" applyFill="1" applyBorder="1" applyAlignment="1" applyProtection="1">
      <alignment horizontal="right" vertical="center" wrapText="1"/>
      <protection/>
    </xf>
    <xf numFmtId="188" fontId="2" fillId="0" borderId="11" xfId="50" applyNumberFormat="1" applyFont="1" applyFill="1" applyBorder="1" applyAlignment="1" applyProtection="1">
      <alignment horizontal="center" vertical="center" wrapText="1"/>
      <protection/>
    </xf>
    <xf numFmtId="188" fontId="2" fillId="0" borderId="9" xfId="5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0" xfId="50" applyNumberFormat="1" applyFont="1" applyFill="1" applyAlignment="1" applyProtection="1">
      <alignment horizontal="center" vertical="center"/>
      <protection/>
    </xf>
    <xf numFmtId="0" fontId="5" fillId="0" borderId="9" xfId="50" applyNumberFormat="1" applyFont="1" applyFill="1" applyBorder="1" applyAlignment="1" applyProtection="1">
      <alignment horizontal="center" vertical="center"/>
      <protection/>
    </xf>
    <xf numFmtId="178" fontId="5" fillId="0" borderId="11" xfId="0" applyNumberFormat="1" applyFont="1" applyFill="1" applyBorder="1" applyAlignment="1" applyProtection="1">
      <alignment horizontal="center" vertical="center" wrapText="1"/>
      <protection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44" fontId="4" fillId="0" borderId="0" xfId="0" applyNumberFormat="1" applyFont="1" applyFill="1" applyAlignment="1" applyProtection="1">
      <alignment horizontal="center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50" applyNumberFormat="1" applyFont="1" applyFill="1" applyBorder="1" applyAlignment="1" applyProtection="1">
      <alignment horizontal="center" vertical="center" wrapText="1"/>
      <protection/>
    </xf>
    <xf numFmtId="178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50" applyNumberFormat="1" applyFont="1" applyFill="1" applyAlignment="1" applyProtection="1">
      <alignment horizontal="center" vertical="center"/>
      <protection/>
    </xf>
    <xf numFmtId="0" fontId="5" fillId="0" borderId="9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50" applyNumberFormat="1" applyFont="1" applyFill="1" applyBorder="1" applyAlignment="1" applyProtection="1">
      <alignment horizontal="center" vertical="center"/>
      <protection/>
    </xf>
    <xf numFmtId="0" fontId="5" fillId="0" borderId="19" xfId="50" applyNumberFormat="1" applyFont="1" applyFill="1" applyBorder="1" applyAlignment="1" applyProtection="1">
      <alignment horizontal="center" vertical="center"/>
      <protection/>
    </xf>
    <xf numFmtId="0" fontId="5" fillId="0" borderId="15" xfId="5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7" fillId="0" borderId="9" xfId="50" applyNumberFormat="1" applyFont="1" applyFill="1" applyBorder="1" applyAlignment="1" applyProtection="1">
      <alignment horizontal="center" vertical="center"/>
      <protection/>
    </xf>
    <xf numFmtId="180" fontId="4" fillId="0" borderId="0" xfId="50" applyNumberFormat="1" applyFont="1" applyFill="1" applyAlignment="1" applyProtection="1">
      <alignment horizontal="center" vertical="center"/>
      <protection/>
    </xf>
    <xf numFmtId="178" fontId="5" fillId="33" borderId="19" xfId="50" applyNumberFormat="1" applyFont="1" applyFill="1" applyBorder="1" applyAlignment="1" applyProtection="1">
      <alignment horizontal="center" vertical="center" wrapText="1"/>
      <protection/>
    </xf>
    <xf numFmtId="0" fontId="5" fillId="0" borderId="19" xfId="50" applyNumberFormat="1" applyFont="1" applyFill="1" applyBorder="1" applyAlignment="1" applyProtection="1">
      <alignment horizontal="center" vertical="center" wrapText="1"/>
      <protection/>
    </xf>
    <xf numFmtId="178" fontId="5" fillId="33" borderId="11" xfId="50" applyNumberFormat="1" applyFont="1" applyFill="1" applyBorder="1" applyAlignment="1" applyProtection="1">
      <alignment horizontal="center" vertical="center" wrapText="1"/>
      <protection/>
    </xf>
    <xf numFmtId="178" fontId="5" fillId="33" borderId="9" xfId="50" applyNumberFormat="1" applyFont="1" applyFill="1" applyBorder="1" applyAlignment="1" applyProtection="1">
      <alignment horizontal="center" vertical="center" wrapText="1"/>
      <protection/>
    </xf>
    <xf numFmtId="0" fontId="5" fillId="0" borderId="12" xfId="5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178" fontId="5" fillId="33" borderId="18" xfId="50" applyNumberFormat="1" applyFont="1" applyFill="1" applyBorder="1" applyAlignment="1" applyProtection="1">
      <alignment horizontal="center" vertical="center" wrapText="1"/>
      <protection/>
    </xf>
    <xf numFmtId="176" fontId="4" fillId="0" borderId="0" xfId="50" applyNumberFormat="1" applyFont="1" applyFill="1" applyAlignment="1" applyProtection="1">
      <alignment horizontal="center" vertical="top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6"/>
  <sheetViews>
    <sheetView showGridLines="0" zoomScalePageLayoutView="0" workbookViewId="0" topLeftCell="A1">
      <selection activeCell="I23" sqref="I23"/>
    </sheetView>
  </sheetViews>
  <sheetFormatPr defaultColWidth="9.16015625" defaultRowHeight="12.75" customHeight="1"/>
  <cols>
    <col min="1" max="4" width="9.16015625" style="0" customWidth="1"/>
    <col min="5" max="5" width="11.66015625" style="0" customWidth="1"/>
    <col min="6" max="6" width="9.16015625" style="0" customWidth="1"/>
    <col min="7" max="7" width="6.16015625" style="0" customWidth="1"/>
  </cols>
  <sheetData>
    <row r="7" spans="1:15" s="167" customFormat="1" ht="42.75" customHeight="1">
      <c r="A7" s="195" t="s">
        <v>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70"/>
      <c r="O7" s="170"/>
    </row>
    <row r="8" spans="11:14" ht="12.75" customHeight="1">
      <c r="K8" s="36"/>
      <c r="L8" s="36"/>
      <c r="M8" s="36"/>
      <c r="N8" s="36"/>
    </row>
    <row r="9" spans="9:14" ht="12.75" customHeight="1">
      <c r="I9" s="36"/>
      <c r="J9" s="36"/>
      <c r="K9" s="36"/>
      <c r="L9" s="36"/>
      <c r="M9" s="36"/>
      <c r="N9" s="36"/>
    </row>
    <row r="10" spans="6:14" ht="18.75" customHeight="1">
      <c r="F10" s="168" t="s">
        <v>1</v>
      </c>
      <c r="G10" s="169"/>
      <c r="H10" s="171" t="s">
        <v>161</v>
      </c>
      <c r="I10" s="169"/>
      <c r="J10" s="36"/>
      <c r="K10" s="36"/>
      <c r="L10" s="36"/>
      <c r="N10" s="36"/>
    </row>
    <row r="11" spans="5:13" ht="18.75" customHeight="1">
      <c r="E11" s="168"/>
      <c r="F11" s="168"/>
      <c r="G11" s="169"/>
      <c r="H11" s="169"/>
      <c r="I11" s="169"/>
      <c r="J11" s="36"/>
      <c r="M11" s="36"/>
    </row>
    <row r="12" spans="6:14" ht="18.75" customHeight="1">
      <c r="F12" s="168" t="s">
        <v>2</v>
      </c>
      <c r="G12" s="169"/>
      <c r="H12" s="171" t="s">
        <v>162</v>
      </c>
      <c r="I12" s="168"/>
      <c r="L12" s="36"/>
      <c r="N12" s="36"/>
    </row>
    <row r="13" spans="5:14" ht="18.75" customHeight="1">
      <c r="E13" s="168"/>
      <c r="F13" s="168"/>
      <c r="G13" s="168"/>
      <c r="H13" s="169"/>
      <c r="I13" s="168"/>
      <c r="K13" s="36"/>
      <c r="M13" s="36"/>
      <c r="N13" s="36"/>
    </row>
    <row r="14" spans="6:13" ht="18.75" customHeight="1">
      <c r="F14" s="168" t="s">
        <v>3</v>
      </c>
      <c r="G14" s="168"/>
      <c r="H14" s="171" t="s">
        <v>163</v>
      </c>
      <c r="I14" s="168"/>
      <c r="J14" s="36"/>
      <c r="L14" s="36"/>
      <c r="M14" s="36"/>
    </row>
    <row r="15" spans="5:12" ht="18.75" customHeight="1">
      <c r="E15" s="168"/>
      <c r="F15" s="168"/>
      <c r="G15" s="168"/>
      <c r="H15" s="169"/>
      <c r="I15" s="169"/>
      <c r="K15" s="36"/>
      <c r="L15" s="36"/>
    </row>
    <row r="16" spans="6:11" ht="18.75" customHeight="1">
      <c r="F16" s="168" t="s">
        <v>4</v>
      </c>
      <c r="G16" s="168"/>
      <c r="H16" s="171" t="s">
        <v>164</v>
      </c>
      <c r="I16" s="168"/>
      <c r="J16" s="36"/>
      <c r="K16" s="36"/>
    </row>
    <row r="17" spans="6:10" ht="18.75" customHeight="1">
      <c r="F17" s="168"/>
      <c r="G17" s="168"/>
      <c r="H17" s="36"/>
      <c r="I17" s="36"/>
      <c r="J17" s="36"/>
    </row>
    <row r="18" ht="12.75" customHeight="1">
      <c r="H18" s="36"/>
    </row>
    <row r="26" ht="12.75" customHeight="1">
      <c r="I26" s="36"/>
    </row>
  </sheetData>
  <sheetProtection/>
  <mergeCells count="1">
    <mergeCell ref="A7:M7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7"/>
  <sheetViews>
    <sheetView showGridLines="0" showZeros="0" zoomScalePageLayoutView="0" workbookViewId="0" topLeftCell="A4">
      <selection activeCell="P9" sqref="P9"/>
    </sheetView>
  </sheetViews>
  <sheetFormatPr defaultColWidth="9.16015625" defaultRowHeight="18.75" customHeight="1"/>
  <cols>
    <col min="1" max="1" width="6.33203125" style="5" customWidth="1"/>
    <col min="2" max="2" width="21.33203125" style="6" customWidth="1"/>
    <col min="3" max="3" width="6.16015625" style="6" customWidth="1"/>
    <col min="4" max="5" width="7" style="7" customWidth="1"/>
    <col min="6" max="7" width="7.83203125" style="7" customWidth="1"/>
    <col min="8" max="8" width="8.33203125" style="7" customWidth="1"/>
    <col min="9" max="9" width="6.83203125" style="7" customWidth="1"/>
    <col min="10" max="10" width="7.83203125" style="7" customWidth="1"/>
    <col min="11" max="16" width="6.83203125" style="5" customWidth="1"/>
    <col min="17" max="17" width="6.16015625" style="5" customWidth="1"/>
    <col min="18" max="18" width="12.83203125" style="5" customWidth="1"/>
    <col min="19" max="19" width="14.66015625" style="5" customWidth="1"/>
    <col min="20" max="20" width="7.33203125" style="5" customWidth="1"/>
    <col min="21" max="21" width="13.66015625" style="5" customWidth="1"/>
    <col min="22" max="22" width="14.16015625" style="5" customWidth="1"/>
    <col min="23" max="23" width="15.5" style="5" customWidth="1"/>
    <col min="24" max="24" width="12.66015625" style="5" customWidth="1"/>
    <col min="25" max="254" width="6.83203125" style="5" customWidth="1"/>
  </cols>
  <sheetData>
    <row r="1" spans="2:24" s="1" customFormat="1" ht="23.25" customHeight="1">
      <c r="B1" s="8"/>
      <c r="C1" s="8"/>
      <c r="D1" s="8"/>
      <c r="E1" s="8"/>
      <c r="F1" s="8"/>
      <c r="G1" s="8"/>
      <c r="H1" s="8"/>
      <c r="I1" s="8"/>
      <c r="J1" s="8"/>
      <c r="K1" s="23"/>
      <c r="L1" s="23"/>
      <c r="M1" s="23"/>
      <c r="X1" s="27" t="s">
        <v>137</v>
      </c>
    </row>
    <row r="2" spans="1:24" s="2" customFormat="1" ht="23.25" customHeight="1">
      <c r="A2" s="227" t="s">
        <v>138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spans="1:24" s="3" customFormat="1" ht="23.25" customHeight="1">
      <c r="A3" s="9" t="s">
        <v>204</v>
      </c>
      <c r="B3" s="9"/>
      <c r="C3" s="10"/>
      <c r="D3" s="11"/>
      <c r="E3" s="11"/>
      <c r="F3" s="11"/>
      <c r="G3" s="11"/>
      <c r="H3" s="11"/>
      <c r="I3" s="11"/>
      <c r="J3" s="11"/>
      <c r="K3" s="24"/>
      <c r="L3" s="10"/>
      <c r="M3" s="10"/>
      <c r="N3" s="10"/>
      <c r="O3" s="10"/>
      <c r="P3" s="10"/>
      <c r="Q3" s="10"/>
      <c r="R3" s="10"/>
      <c r="S3" s="10"/>
      <c r="T3" s="10"/>
      <c r="U3" s="28"/>
      <c r="V3" s="10"/>
      <c r="W3" s="10"/>
      <c r="X3" s="10"/>
    </row>
    <row r="4" spans="1:37" s="4" customFormat="1" ht="72.75" customHeight="1">
      <c r="A4" s="12" t="s">
        <v>44</v>
      </c>
      <c r="B4" s="13" t="s">
        <v>45</v>
      </c>
      <c r="C4" s="12" t="s">
        <v>139</v>
      </c>
      <c r="D4" s="14" t="s">
        <v>140</v>
      </c>
      <c r="E4" s="14" t="s">
        <v>141</v>
      </c>
      <c r="F4" s="14" t="s">
        <v>142</v>
      </c>
      <c r="G4" s="14" t="s">
        <v>143</v>
      </c>
      <c r="H4" s="14" t="s">
        <v>144</v>
      </c>
      <c r="I4" s="14" t="s">
        <v>145</v>
      </c>
      <c r="J4" s="14" t="s">
        <v>146</v>
      </c>
      <c r="K4" s="25" t="s">
        <v>147</v>
      </c>
      <c r="L4" s="25" t="s">
        <v>148</v>
      </c>
      <c r="M4" s="25" t="s">
        <v>149</v>
      </c>
      <c r="N4" s="25" t="s">
        <v>150</v>
      </c>
      <c r="O4" s="25" t="s">
        <v>151</v>
      </c>
      <c r="P4" s="25" t="s">
        <v>152</v>
      </c>
      <c r="Q4" s="25" t="s">
        <v>153</v>
      </c>
      <c r="R4" s="25" t="s">
        <v>154</v>
      </c>
      <c r="S4" s="25" t="s">
        <v>155</v>
      </c>
      <c r="T4" s="25" t="s">
        <v>156</v>
      </c>
      <c r="U4" s="25" t="s">
        <v>157</v>
      </c>
      <c r="V4" s="29" t="s">
        <v>158</v>
      </c>
      <c r="W4" s="29" t="s">
        <v>159</v>
      </c>
      <c r="X4" s="29" t="s">
        <v>160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t="23.25" customHeight="1">
      <c r="A5" s="15" t="s">
        <v>59</v>
      </c>
      <c r="B5" s="16" t="s">
        <v>59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17">
        <v>13</v>
      </c>
      <c r="P5" s="26">
        <v>14</v>
      </c>
      <c r="Q5" s="26">
        <v>15</v>
      </c>
      <c r="R5" s="26">
        <v>16</v>
      </c>
      <c r="S5" s="26">
        <v>17</v>
      </c>
      <c r="T5" s="30">
        <v>18</v>
      </c>
      <c r="U5" s="17">
        <v>19</v>
      </c>
      <c r="V5" s="31">
        <v>20</v>
      </c>
      <c r="W5" s="31">
        <v>21</v>
      </c>
      <c r="X5" s="31">
        <v>22</v>
      </c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t="24.75" customHeight="1">
      <c r="A6" s="178"/>
      <c r="B6" s="178" t="s">
        <v>46</v>
      </c>
      <c r="C6" s="179"/>
      <c r="D6" s="180"/>
      <c r="E6" s="179"/>
      <c r="F6" s="179"/>
      <c r="G6" s="179"/>
      <c r="H6" s="179"/>
      <c r="I6" s="180"/>
      <c r="J6" s="179"/>
      <c r="K6" s="181">
        <v>12</v>
      </c>
      <c r="L6" s="181">
        <v>10</v>
      </c>
      <c r="M6" s="181">
        <v>5</v>
      </c>
      <c r="N6" s="181">
        <v>8</v>
      </c>
      <c r="O6" s="181">
        <v>104</v>
      </c>
      <c r="P6" s="181">
        <v>3</v>
      </c>
      <c r="Q6" s="181">
        <v>7</v>
      </c>
      <c r="R6" s="192">
        <v>214020</v>
      </c>
      <c r="S6" s="192">
        <v>283572</v>
      </c>
      <c r="T6" s="192">
        <v>0</v>
      </c>
      <c r="U6" s="192">
        <v>1009212</v>
      </c>
      <c r="V6" s="193">
        <v>6213617</v>
      </c>
      <c r="W6" s="193">
        <v>2598598</v>
      </c>
      <c r="X6" s="194">
        <v>167220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24" ht="48.75" customHeight="1">
      <c r="A7" s="178" t="s">
        <v>182</v>
      </c>
      <c r="B7" s="178" t="s">
        <v>183</v>
      </c>
      <c r="C7" s="179" t="s">
        <v>184</v>
      </c>
      <c r="D7" s="180" t="s">
        <v>185</v>
      </c>
      <c r="E7" s="179" t="s">
        <v>186</v>
      </c>
      <c r="F7" s="179" t="s">
        <v>187</v>
      </c>
      <c r="G7" s="179" t="s">
        <v>188</v>
      </c>
      <c r="H7" s="179" t="s">
        <v>189</v>
      </c>
      <c r="I7" s="180" t="s">
        <v>190</v>
      </c>
      <c r="J7" s="179" t="s">
        <v>191</v>
      </c>
      <c r="K7" s="181">
        <v>12</v>
      </c>
      <c r="L7" s="181">
        <v>10</v>
      </c>
      <c r="M7" s="181">
        <v>5</v>
      </c>
      <c r="N7" s="181">
        <v>8</v>
      </c>
      <c r="O7" s="181">
        <v>104</v>
      </c>
      <c r="P7" s="181">
        <v>3</v>
      </c>
      <c r="Q7" s="181">
        <v>7</v>
      </c>
      <c r="R7" s="192">
        <v>214020</v>
      </c>
      <c r="S7" s="192">
        <v>283572</v>
      </c>
      <c r="T7" s="192">
        <v>0</v>
      </c>
      <c r="U7" s="192">
        <v>1009212</v>
      </c>
      <c r="V7" s="193">
        <v>6213617</v>
      </c>
      <c r="W7" s="193">
        <v>2598598</v>
      </c>
      <c r="X7" s="194">
        <v>167220</v>
      </c>
    </row>
    <row r="8" spans="1:24" ht="18.75" customHeight="1">
      <c r="A8" s="20"/>
      <c r="B8" s="21"/>
      <c r="C8" s="21"/>
      <c r="D8" s="22"/>
      <c r="E8" s="22"/>
      <c r="F8" s="22"/>
      <c r="I8" s="22"/>
      <c r="J8" s="22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2:24" ht="18.75" customHeight="1">
      <c r="B9" s="21"/>
      <c r="C9" s="21"/>
      <c r="D9" s="22"/>
      <c r="E9" s="22"/>
      <c r="F9" s="22"/>
      <c r="I9" s="22"/>
      <c r="J9" s="22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3" ht="18.75" customHeight="1">
      <c r="A10" s="20"/>
      <c r="B10" s="21"/>
      <c r="C10" s="21"/>
      <c r="E10" s="22"/>
      <c r="J10" s="22"/>
      <c r="M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8.75" customHeight="1">
      <c r="A11" s="20"/>
      <c r="B11" s="21"/>
      <c r="C11" s="21"/>
      <c r="D11" s="22"/>
      <c r="E11" s="22"/>
      <c r="F11" s="22"/>
      <c r="G11" s="22"/>
      <c r="H11" s="22"/>
      <c r="I11" s="22"/>
      <c r="J11" s="22"/>
      <c r="K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4:22" ht="18.75" customHeight="1"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8.75" customHeight="1">
      <c r="B13" s="21"/>
      <c r="N13" s="20"/>
      <c r="O13" s="20"/>
      <c r="P13" s="20"/>
      <c r="Q13" s="20"/>
      <c r="R13" s="20"/>
      <c r="S13" s="20"/>
      <c r="T13" s="20"/>
      <c r="U13" s="20"/>
    </row>
    <row r="14" spans="13:23" ht="18.75" customHeight="1">
      <c r="M14" s="20"/>
      <c r="N14" s="20"/>
      <c r="O14" s="20"/>
      <c r="Q14" s="20"/>
      <c r="R14" s="20"/>
      <c r="S14" s="20"/>
      <c r="T14" s="20"/>
      <c r="W14" s="20"/>
    </row>
    <row r="15" spans="9:20" ht="18.75" customHeight="1">
      <c r="I15" s="22"/>
      <c r="N15" s="20"/>
      <c r="O15" s="20"/>
      <c r="P15" s="20"/>
      <c r="Q15" s="20"/>
      <c r="R15" s="20"/>
      <c r="S15" s="20"/>
      <c r="T15" s="20"/>
    </row>
    <row r="16" spans="14:19" ht="18.75" customHeight="1">
      <c r="N16" s="20"/>
      <c r="P16" s="20"/>
      <c r="Q16" s="20"/>
      <c r="R16" s="20"/>
      <c r="S16" s="20"/>
    </row>
    <row r="17" spans="13:17" ht="18.75" customHeight="1">
      <c r="M17" s="20"/>
      <c r="O17" s="20"/>
      <c r="Q17" s="20"/>
    </row>
  </sheetData>
  <sheetProtection/>
  <mergeCells count="1">
    <mergeCell ref="A2:X2"/>
  </mergeCells>
  <printOptions horizontalCentered="1"/>
  <pageMargins left="0.39" right="0.39" top="1.57" bottom="0.47" header="0.39" footer="0.2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2"/>
  <sheetViews>
    <sheetView showGridLines="0" showZeros="0" zoomScalePageLayoutView="0" workbookViewId="0" topLeftCell="A4">
      <selection activeCell="E7" sqref="E7:F7"/>
    </sheetView>
  </sheetViews>
  <sheetFormatPr defaultColWidth="9.16015625" defaultRowHeight="18.75" customHeight="1"/>
  <cols>
    <col min="1" max="1" width="57" style="136" customWidth="1"/>
    <col min="2" max="2" width="23.83203125" style="136" customWidth="1"/>
    <col min="3" max="3" width="46.33203125" style="136" customWidth="1"/>
    <col min="4" max="4" width="23.16015625" style="136" customWidth="1"/>
    <col min="5" max="246" width="9" style="136" customWidth="1"/>
  </cols>
  <sheetData>
    <row r="1" spans="1:4" ht="23.25" customHeight="1">
      <c r="A1" s="137"/>
      <c r="B1" s="137"/>
      <c r="C1" s="137"/>
      <c r="D1" s="138" t="s">
        <v>5</v>
      </c>
    </row>
    <row r="2" spans="1:4" ht="23.25" customHeight="1">
      <c r="A2" s="196" t="s">
        <v>6</v>
      </c>
      <c r="B2" s="196"/>
      <c r="C2" s="196"/>
      <c r="D2" s="196"/>
    </row>
    <row r="3" spans="1:246" s="120" customFormat="1" ht="23.25" customHeight="1">
      <c r="A3" s="9" t="s">
        <v>204</v>
      </c>
      <c r="B3" s="139"/>
      <c r="C3" s="139"/>
      <c r="D3" s="140" t="s">
        <v>8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</row>
    <row r="4" spans="1:5" ht="23.25" customHeight="1">
      <c r="A4" s="197" t="s">
        <v>9</v>
      </c>
      <c r="B4" s="197"/>
      <c r="C4" s="197" t="s">
        <v>10</v>
      </c>
      <c r="D4" s="197"/>
      <c r="E4" s="142"/>
    </row>
    <row r="5" spans="1:5" ht="23.25" customHeight="1">
      <c r="A5" s="143" t="s">
        <v>11</v>
      </c>
      <c r="B5" s="17" t="s">
        <v>12</v>
      </c>
      <c r="C5" s="144" t="s">
        <v>11</v>
      </c>
      <c r="D5" s="17" t="s">
        <v>12</v>
      </c>
      <c r="E5" s="142"/>
    </row>
    <row r="6" spans="1:5" ht="23.25" customHeight="1">
      <c r="A6" s="145" t="s">
        <v>13</v>
      </c>
      <c r="B6" s="48">
        <f>D6+D10</f>
        <v>13387655</v>
      </c>
      <c r="C6" s="146" t="s">
        <v>14</v>
      </c>
      <c r="D6" s="86">
        <f>D7+D8+D9</f>
        <v>11100655</v>
      </c>
      <c r="E6" s="142"/>
    </row>
    <row r="7" spans="1:5" ht="23.25" customHeight="1">
      <c r="A7" s="145" t="s">
        <v>15</v>
      </c>
      <c r="B7" s="147">
        <f>B6</f>
        <v>13387655</v>
      </c>
      <c r="C7" s="148" t="s">
        <v>16</v>
      </c>
      <c r="D7" s="86">
        <v>826115</v>
      </c>
      <c r="E7" s="142"/>
    </row>
    <row r="8" spans="1:5" ht="23.25" customHeight="1">
      <c r="A8" s="149" t="s">
        <v>17</v>
      </c>
      <c r="B8" s="86">
        <v>0</v>
      </c>
      <c r="C8" s="148" t="s">
        <v>18</v>
      </c>
      <c r="D8" s="86">
        <v>344000</v>
      </c>
      <c r="E8" s="142"/>
    </row>
    <row r="9" spans="1:6" ht="23.25" customHeight="1">
      <c r="A9" s="150" t="s">
        <v>19</v>
      </c>
      <c r="B9" s="48">
        <v>0</v>
      </c>
      <c r="C9" s="150" t="s">
        <v>20</v>
      </c>
      <c r="D9" s="86">
        <v>9930540</v>
      </c>
      <c r="E9" s="142"/>
      <c r="F9" s="142"/>
    </row>
    <row r="10" spans="1:6" ht="23.25" customHeight="1">
      <c r="A10" s="150" t="s">
        <v>21</v>
      </c>
      <c r="B10" s="48">
        <v>0</v>
      </c>
      <c r="C10" s="150" t="s">
        <v>22</v>
      </c>
      <c r="D10" s="86">
        <f>D11</f>
        <v>2287000</v>
      </c>
      <c r="E10" s="142"/>
      <c r="F10" s="142"/>
    </row>
    <row r="11" spans="1:6" ht="23.25" customHeight="1">
      <c r="A11" s="150" t="s">
        <v>23</v>
      </c>
      <c r="B11" s="48">
        <v>0</v>
      </c>
      <c r="C11" s="150" t="s">
        <v>24</v>
      </c>
      <c r="D11" s="86">
        <v>2287000</v>
      </c>
      <c r="E11" s="142"/>
      <c r="F11" s="142"/>
    </row>
    <row r="12" spans="1:6" ht="23.25" customHeight="1">
      <c r="A12" s="150" t="s">
        <v>25</v>
      </c>
      <c r="B12" s="48">
        <v>0</v>
      </c>
      <c r="C12" s="151" t="s">
        <v>26</v>
      </c>
      <c r="D12" s="86"/>
      <c r="E12" s="142"/>
      <c r="F12" s="142"/>
    </row>
    <row r="13" spans="1:7" ht="23.25" customHeight="1">
      <c r="A13" s="152"/>
      <c r="B13" s="153"/>
      <c r="C13" s="150" t="s">
        <v>27</v>
      </c>
      <c r="D13" s="86"/>
      <c r="E13" s="142"/>
      <c r="G13" s="142"/>
    </row>
    <row r="14" spans="1:6" ht="23.25" customHeight="1">
      <c r="A14" s="154"/>
      <c r="B14" s="155"/>
      <c r="C14" s="150" t="s">
        <v>28</v>
      </c>
      <c r="D14" s="86"/>
      <c r="E14" s="142"/>
      <c r="F14" s="142"/>
    </row>
    <row r="15" spans="1:8" ht="23.25" customHeight="1">
      <c r="A15" s="150"/>
      <c r="B15" s="153"/>
      <c r="C15" s="150" t="s">
        <v>29</v>
      </c>
      <c r="D15" s="48"/>
      <c r="E15" s="142"/>
      <c r="F15" s="142"/>
      <c r="H15" s="142"/>
    </row>
    <row r="16" spans="1:7" ht="23.25" customHeight="1">
      <c r="A16" s="156" t="s">
        <v>30</v>
      </c>
      <c r="B16" s="157">
        <f>SUM(B7:B12)</f>
        <v>13387655</v>
      </c>
      <c r="C16" s="143" t="s">
        <v>31</v>
      </c>
      <c r="D16" s="158">
        <f>D6+D10</f>
        <v>13387655</v>
      </c>
      <c r="E16" s="142"/>
      <c r="F16" s="142"/>
      <c r="G16" s="142"/>
    </row>
    <row r="17" spans="1:7" ht="23.25" customHeight="1">
      <c r="A17" s="150" t="s">
        <v>32</v>
      </c>
      <c r="B17" s="48">
        <v>0</v>
      </c>
      <c r="C17" s="150" t="s">
        <v>33</v>
      </c>
      <c r="D17" s="86">
        <v>0</v>
      </c>
      <c r="E17" s="142"/>
      <c r="F17" s="142"/>
      <c r="G17" s="142"/>
    </row>
    <row r="18" spans="1:6" ht="23.25" customHeight="1">
      <c r="A18" s="159" t="s">
        <v>34</v>
      </c>
      <c r="B18" s="48">
        <v>0</v>
      </c>
      <c r="C18" s="150" t="s">
        <v>35</v>
      </c>
      <c r="D18" s="86">
        <v>0</v>
      </c>
      <c r="E18" s="142"/>
      <c r="F18" s="142"/>
    </row>
    <row r="19" spans="1:7" ht="23.25" customHeight="1">
      <c r="A19" s="159" t="s">
        <v>36</v>
      </c>
      <c r="B19" s="48">
        <v>0</v>
      </c>
      <c r="C19" s="150" t="s">
        <v>37</v>
      </c>
      <c r="D19" s="48">
        <v>0</v>
      </c>
      <c r="E19" s="142"/>
      <c r="G19" s="142"/>
    </row>
    <row r="20" spans="1:4" ht="23.25" customHeight="1">
      <c r="A20" s="159" t="s">
        <v>38</v>
      </c>
      <c r="B20" s="48">
        <v>0</v>
      </c>
      <c r="C20" s="150"/>
      <c r="D20" s="160"/>
    </row>
    <row r="21" spans="1:8" ht="23.25" customHeight="1">
      <c r="A21" s="159"/>
      <c r="B21" s="153"/>
      <c r="C21" s="150"/>
      <c r="D21" s="161"/>
      <c r="H21" s="142"/>
    </row>
    <row r="22" spans="1:4" ht="23.25" customHeight="1">
      <c r="A22" s="156" t="s">
        <v>39</v>
      </c>
      <c r="B22" s="162">
        <f>SUM(B16:B20)</f>
        <v>13387655</v>
      </c>
      <c r="C22" s="143" t="s">
        <v>40</v>
      </c>
      <c r="D22" s="163">
        <f>SUM(D16:D19)</f>
        <v>13387655</v>
      </c>
    </row>
    <row r="23" spans="1:5" s="36" customFormat="1" ht="18.75" customHeight="1">
      <c r="A23" s="164"/>
      <c r="B23" s="165"/>
      <c r="C23" s="165"/>
      <c r="D23" s="165"/>
      <c r="E23" s="142"/>
    </row>
    <row r="24" spans="1:4" ht="18.75" customHeight="1">
      <c r="A24" s="166"/>
      <c r="B24" s="142"/>
      <c r="C24" s="142"/>
      <c r="D24" s="142"/>
    </row>
    <row r="25" spans="1:3" ht="18.75" customHeight="1">
      <c r="A25" s="166"/>
      <c r="C25" s="142"/>
    </row>
    <row r="26" ht="18.75" customHeight="1">
      <c r="A26" s="142"/>
    </row>
    <row r="29" spans="1:3" ht="18.75" customHeight="1">
      <c r="A29" s="142"/>
      <c r="C29" s="142"/>
    </row>
    <row r="42" ht="18.75" customHeight="1">
      <c r="K42" s="142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zoomScalePageLayoutView="0" workbookViewId="0" topLeftCell="A1">
      <selection activeCell="B13" sqref="B13"/>
    </sheetView>
  </sheetViews>
  <sheetFormatPr defaultColWidth="9.16015625" defaultRowHeight="18.75" customHeight="1"/>
  <cols>
    <col min="1" max="1" width="9" style="122" customWidth="1"/>
    <col min="2" max="2" width="26.16015625" style="123" customWidth="1"/>
    <col min="3" max="3" width="21.33203125" style="123" customWidth="1"/>
    <col min="4" max="4" width="19.66015625" style="123" customWidth="1"/>
    <col min="5" max="5" width="19" style="124" customWidth="1"/>
    <col min="6" max="6" width="13" style="124" customWidth="1"/>
    <col min="7" max="7" width="8.66015625" style="125" customWidth="1"/>
    <col min="8" max="8" width="4.83203125" style="124" customWidth="1"/>
    <col min="9" max="9" width="4.66015625" style="124" customWidth="1"/>
    <col min="10" max="10" width="8.16015625" style="126" customWidth="1"/>
    <col min="11" max="11" width="6.16015625" style="126" customWidth="1"/>
    <col min="12" max="12" width="8.16015625" style="126" customWidth="1"/>
    <col min="13" max="13" width="8.83203125" style="126" customWidth="1"/>
    <col min="14" max="14" width="4.16015625" style="126" customWidth="1"/>
    <col min="15" max="255" width="14" style="126" customWidth="1"/>
  </cols>
  <sheetData>
    <row r="1" spans="1:255" ht="23.25" customHeight="1">
      <c r="A1" s="127"/>
      <c r="B1" s="128"/>
      <c r="C1" s="128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35" t="s">
        <v>41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00" t="s">
        <v>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120" customFormat="1" ht="23.25" customHeight="1">
      <c r="A3" s="9" t="s">
        <v>204</v>
      </c>
      <c r="B3" s="9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 t="s">
        <v>43</v>
      </c>
      <c r="O3" s="126"/>
    </row>
    <row r="4" spans="1:14" s="121" customFormat="1" ht="31.5" customHeight="1">
      <c r="A4" s="202" t="s">
        <v>44</v>
      </c>
      <c r="B4" s="202" t="s">
        <v>45</v>
      </c>
      <c r="C4" s="202" t="s">
        <v>46</v>
      </c>
      <c r="D4" s="201" t="s">
        <v>47</v>
      </c>
      <c r="E4" s="201"/>
      <c r="F4" s="203" t="s">
        <v>48</v>
      </c>
      <c r="G4" s="199" t="s">
        <v>49</v>
      </c>
      <c r="H4" s="198" t="s">
        <v>50</v>
      </c>
      <c r="I4" s="198" t="s">
        <v>51</v>
      </c>
      <c r="J4" s="198" t="s">
        <v>52</v>
      </c>
      <c r="K4" s="198" t="s">
        <v>53</v>
      </c>
      <c r="L4" s="198" t="s">
        <v>54</v>
      </c>
      <c r="M4" s="198" t="s">
        <v>55</v>
      </c>
      <c r="N4" s="199" t="s">
        <v>56</v>
      </c>
    </row>
    <row r="5" spans="1:14" s="121" customFormat="1" ht="29.25" customHeight="1">
      <c r="A5" s="202"/>
      <c r="B5" s="202"/>
      <c r="C5" s="202"/>
      <c r="D5" s="39" t="s">
        <v>57</v>
      </c>
      <c r="E5" s="132" t="s">
        <v>58</v>
      </c>
      <c r="F5" s="203"/>
      <c r="G5" s="199"/>
      <c r="H5" s="198"/>
      <c r="I5" s="198"/>
      <c r="J5" s="198"/>
      <c r="K5" s="198"/>
      <c r="L5" s="198"/>
      <c r="M5" s="198"/>
      <c r="N5" s="199"/>
    </row>
    <row r="6" spans="1:255" ht="23.25" customHeight="1">
      <c r="A6" s="105" t="s">
        <v>59</v>
      </c>
      <c r="B6" s="105" t="s">
        <v>59</v>
      </c>
      <c r="C6" s="105">
        <v>1</v>
      </c>
      <c r="D6" s="105">
        <v>2</v>
      </c>
      <c r="E6" s="105">
        <v>3</v>
      </c>
      <c r="F6" s="105">
        <v>4</v>
      </c>
      <c r="G6" s="105">
        <v>5</v>
      </c>
      <c r="H6" s="105">
        <v>6</v>
      </c>
      <c r="I6" s="105">
        <v>7</v>
      </c>
      <c r="J6" s="105">
        <v>8</v>
      </c>
      <c r="K6" s="105">
        <v>9</v>
      </c>
      <c r="L6" s="105">
        <v>10</v>
      </c>
      <c r="M6" s="105">
        <v>11</v>
      </c>
      <c r="N6" s="105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18"/>
      <c r="B7" s="45" t="s">
        <v>46</v>
      </c>
      <c r="C7" s="32">
        <f>D7</f>
        <v>13387655</v>
      </c>
      <c r="D7" s="32">
        <v>13387655</v>
      </c>
      <c r="E7" s="32">
        <v>13387655</v>
      </c>
      <c r="F7" s="48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48">
        <v>0</v>
      </c>
      <c r="O7" s="12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4" ht="30.75" customHeight="1">
      <c r="A8" s="188" t="s">
        <v>193</v>
      </c>
      <c r="B8" s="188" t="s">
        <v>197</v>
      </c>
      <c r="C8" s="32">
        <f>D8</f>
        <v>13387655</v>
      </c>
      <c r="D8" s="32">
        <v>13387655</v>
      </c>
      <c r="E8" s="48">
        <v>13387655</v>
      </c>
      <c r="F8" s="49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48">
        <v>0</v>
      </c>
    </row>
    <row r="9" spans="1:14" ht="30.75" customHeight="1">
      <c r="A9" s="18"/>
      <c r="B9" s="18"/>
      <c r="C9" s="32"/>
      <c r="D9" s="32"/>
      <c r="E9" s="48"/>
      <c r="F9" s="49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48">
        <v>0</v>
      </c>
    </row>
    <row r="10" spans="1:14" ht="18.75" customHeight="1">
      <c r="A10" s="113"/>
      <c r="B10" s="133"/>
      <c r="C10" s="133"/>
      <c r="D10" s="133"/>
      <c r="E10" s="134"/>
      <c r="F10" s="134"/>
      <c r="G10" s="134"/>
      <c r="H10" s="134"/>
      <c r="I10" s="134"/>
      <c r="J10" s="121"/>
      <c r="K10" s="121"/>
      <c r="L10" s="121"/>
      <c r="M10" s="121"/>
      <c r="N10" s="121"/>
    </row>
    <row r="11" spans="1:16" ht="18.75" customHeight="1">
      <c r="A11" s="113"/>
      <c r="B11" s="133"/>
      <c r="C11" s="133"/>
      <c r="D11" s="133"/>
      <c r="E11" s="134"/>
      <c r="F11" s="134"/>
      <c r="G11" s="134"/>
      <c r="H11" s="134"/>
      <c r="I11" s="134"/>
      <c r="J11" s="121"/>
      <c r="K11" s="121"/>
      <c r="L11" s="121"/>
      <c r="M11" s="121"/>
      <c r="N11" s="121"/>
      <c r="P11" s="121"/>
    </row>
    <row r="12" spans="2:14" ht="18.75" customHeight="1">
      <c r="B12" s="133"/>
      <c r="C12" s="133"/>
      <c r="D12" s="133"/>
      <c r="E12" s="134"/>
      <c r="F12" s="134"/>
      <c r="G12" s="134"/>
      <c r="H12" s="134"/>
      <c r="I12" s="134"/>
      <c r="J12" s="121"/>
      <c r="K12" s="121"/>
      <c r="L12" s="121"/>
      <c r="M12" s="121"/>
      <c r="N12" s="121"/>
    </row>
    <row r="13" spans="2:14" ht="18.75" customHeight="1">
      <c r="B13" s="133"/>
      <c r="D13" s="133"/>
      <c r="E13" s="134"/>
      <c r="F13" s="134"/>
      <c r="G13" s="134"/>
      <c r="H13" s="134"/>
      <c r="I13" s="134"/>
      <c r="J13" s="121"/>
      <c r="K13" s="121"/>
      <c r="L13" s="121"/>
      <c r="M13" s="121"/>
      <c r="N13" s="121"/>
    </row>
    <row r="14" spans="4:14" ht="18.75" customHeight="1">
      <c r="D14" s="133"/>
      <c r="F14" s="134"/>
      <c r="G14" s="134"/>
      <c r="H14" s="134"/>
      <c r="I14" s="134"/>
      <c r="J14" s="121"/>
      <c r="K14" s="121"/>
      <c r="L14" s="121"/>
      <c r="M14" s="121"/>
      <c r="N14" s="121"/>
    </row>
    <row r="15" spans="4:14" ht="18.75" customHeight="1">
      <c r="D15" s="133"/>
      <c r="E15" s="134"/>
      <c r="F15" s="134"/>
      <c r="G15" s="134"/>
      <c r="H15" s="134"/>
      <c r="I15" s="134"/>
      <c r="J15" s="121"/>
      <c r="K15" s="121"/>
      <c r="L15" s="121"/>
      <c r="M15" s="121"/>
      <c r="N15" s="121"/>
    </row>
    <row r="16" spans="3:14" ht="18.75" customHeight="1">
      <c r="C16" s="133"/>
      <c r="D16" s="133"/>
      <c r="E16" s="134"/>
      <c r="H16" s="134"/>
      <c r="I16" s="134"/>
      <c r="J16" s="121"/>
      <c r="K16" s="121"/>
      <c r="L16" s="121"/>
      <c r="M16" s="121"/>
      <c r="N16" s="121"/>
    </row>
    <row r="17" spans="12:13" ht="18.75" customHeight="1">
      <c r="L17" s="121"/>
      <c r="M17" s="121"/>
    </row>
    <row r="20" spans="11:12" ht="18.75" customHeight="1">
      <c r="K20" s="121"/>
      <c r="L20" s="121"/>
    </row>
  </sheetData>
  <sheetProtection/>
  <mergeCells count="14">
    <mergeCell ref="I4:I5"/>
    <mergeCell ref="J4:J5"/>
    <mergeCell ref="K4:K5"/>
    <mergeCell ref="L4:L5"/>
    <mergeCell ref="M4:M5"/>
    <mergeCell ref="N4:N5"/>
    <mergeCell ref="A2:N2"/>
    <mergeCell ref="D4:E4"/>
    <mergeCell ref="A4:A5"/>
    <mergeCell ref="B4:B5"/>
    <mergeCell ref="C4:C5"/>
    <mergeCell ref="F4:F5"/>
    <mergeCell ref="G4:G5"/>
    <mergeCell ref="H4:H5"/>
  </mergeCells>
  <printOptions/>
  <pageMargins left="0.79" right="0.39" top="1.57" bottom="0.47" header="0.39" footer="0.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zoomScalePageLayoutView="0" workbookViewId="0" topLeftCell="A1">
      <selection activeCell="N15" sqref="N15"/>
    </sheetView>
  </sheetViews>
  <sheetFormatPr defaultColWidth="13.5" defaultRowHeight="21" customHeight="1"/>
  <cols>
    <col min="1" max="1" width="4.5" style="89" customWidth="1"/>
    <col min="2" max="2" width="3.83203125" style="89" customWidth="1"/>
    <col min="3" max="3" width="4.33203125" style="90" customWidth="1"/>
    <col min="4" max="4" width="10.5" style="91" customWidth="1"/>
    <col min="5" max="5" width="14.5" style="107" customWidth="1"/>
    <col min="6" max="6" width="17.16015625" style="92" customWidth="1"/>
    <col min="7" max="7" width="19" style="92" customWidth="1"/>
    <col min="8" max="8" width="15.33203125" style="92" customWidth="1"/>
    <col min="9" max="9" width="14.5" style="92" customWidth="1"/>
    <col min="10" max="10" width="18.66015625" style="92" customWidth="1"/>
    <col min="11" max="11" width="16.5" style="92" customWidth="1"/>
    <col min="12" max="12" width="18.66015625" style="92" customWidth="1"/>
    <col min="13" max="13" width="8.5" style="92" customWidth="1"/>
    <col min="14" max="14" width="12.33203125" style="92" customWidth="1"/>
    <col min="15" max="15" width="6.5" style="92" customWidth="1"/>
    <col min="16" max="16" width="7.33203125" style="92" customWidth="1"/>
    <col min="17" max="17" width="7.83203125" style="92" customWidth="1"/>
    <col min="18" max="18" width="4.66015625" style="92" customWidth="1"/>
    <col min="19" max="19" width="5.33203125" style="92" customWidth="1"/>
    <col min="20" max="203" width="13.5" style="93" customWidth="1"/>
  </cols>
  <sheetData>
    <row r="1" spans="1:19" ht="21" customHeight="1">
      <c r="A1" s="94"/>
      <c r="B1" s="94"/>
      <c r="C1" s="94"/>
      <c r="D1" s="95"/>
      <c r="E1" s="108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S1" s="95" t="s">
        <v>60</v>
      </c>
    </row>
    <row r="2" spans="1:19" ht="21" customHeight="1">
      <c r="A2" s="204" t="s">
        <v>61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s="88" customFormat="1" ht="21" customHeight="1">
      <c r="A3" s="96" t="s">
        <v>204</v>
      </c>
      <c r="B3" s="96"/>
      <c r="C3" s="96"/>
      <c r="D3" s="9"/>
      <c r="E3" s="109"/>
      <c r="F3" s="97"/>
      <c r="G3" s="95"/>
      <c r="H3" s="97"/>
      <c r="I3" s="97"/>
      <c r="J3" s="116"/>
      <c r="K3" s="97"/>
      <c r="L3" s="97"/>
      <c r="M3" s="97"/>
      <c r="N3" s="97"/>
      <c r="O3" s="97"/>
      <c r="P3" s="97"/>
      <c r="Q3" s="97"/>
      <c r="R3" s="118"/>
      <c r="S3" s="119" t="s">
        <v>43</v>
      </c>
    </row>
    <row r="4" spans="1:19" s="88" customFormat="1" ht="33" customHeight="1">
      <c r="A4" s="98" t="s">
        <v>62</v>
      </c>
      <c r="B4" s="98"/>
      <c r="C4" s="99"/>
      <c r="D4" s="202" t="s">
        <v>44</v>
      </c>
      <c r="E4" s="206" t="s">
        <v>63</v>
      </c>
      <c r="F4" s="208" t="s">
        <v>64</v>
      </c>
      <c r="G4" s="205" t="s">
        <v>65</v>
      </c>
      <c r="H4" s="205"/>
      <c r="I4" s="205"/>
      <c r="J4" s="202"/>
      <c r="K4" s="197" t="s">
        <v>66</v>
      </c>
      <c r="L4" s="197"/>
      <c r="M4" s="197"/>
      <c r="N4" s="197"/>
      <c r="O4" s="197"/>
      <c r="P4" s="210" t="s">
        <v>67</v>
      </c>
      <c r="Q4" s="202" t="s">
        <v>68</v>
      </c>
      <c r="R4" s="202" t="s">
        <v>69</v>
      </c>
      <c r="S4" s="205" t="s">
        <v>70</v>
      </c>
    </row>
    <row r="5" spans="1:19" ht="50.25" customHeight="1">
      <c r="A5" s="101" t="s">
        <v>71</v>
      </c>
      <c r="B5" s="101" t="s">
        <v>72</v>
      </c>
      <c r="C5" s="102" t="s">
        <v>73</v>
      </c>
      <c r="D5" s="202"/>
      <c r="E5" s="207"/>
      <c r="F5" s="209"/>
      <c r="G5" s="110" t="s">
        <v>74</v>
      </c>
      <c r="H5" s="111" t="s">
        <v>75</v>
      </c>
      <c r="I5" s="111" t="s">
        <v>76</v>
      </c>
      <c r="J5" s="111" t="s">
        <v>77</v>
      </c>
      <c r="K5" s="111" t="s">
        <v>74</v>
      </c>
      <c r="L5" s="111" t="s">
        <v>78</v>
      </c>
      <c r="M5" s="111" t="s">
        <v>79</v>
      </c>
      <c r="N5" s="111" t="s">
        <v>80</v>
      </c>
      <c r="O5" s="117" t="s">
        <v>81</v>
      </c>
      <c r="P5" s="202"/>
      <c r="Q5" s="202"/>
      <c r="R5" s="202"/>
      <c r="S5" s="205"/>
    </row>
    <row r="6" spans="1:19" ht="21" customHeight="1">
      <c r="A6" s="104" t="s">
        <v>59</v>
      </c>
      <c r="B6" s="104" t="s">
        <v>59</v>
      </c>
      <c r="C6" s="104" t="s">
        <v>59</v>
      </c>
      <c r="D6" s="105" t="s">
        <v>59</v>
      </c>
      <c r="E6" s="105" t="s">
        <v>59</v>
      </c>
      <c r="F6" s="105">
        <v>1</v>
      </c>
      <c r="G6" s="104">
        <v>2</v>
      </c>
      <c r="H6" s="104">
        <v>3</v>
      </c>
      <c r="I6" s="104">
        <v>4</v>
      </c>
      <c r="J6" s="104">
        <v>5</v>
      </c>
      <c r="K6" s="104">
        <v>6</v>
      </c>
      <c r="L6" s="104">
        <v>7</v>
      </c>
      <c r="M6" s="104">
        <v>8</v>
      </c>
      <c r="N6" s="104">
        <v>9</v>
      </c>
      <c r="O6" s="105">
        <v>10</v>
      </c>
      <c r="P6" s="104">
        <v>11</v>
      </c>
      <c r="Q6" s="104">
        <v>12</v>
      </c>
      <c r="R6" s="104">
        <v>13</v>
      </c>
      <c r="S6" s="15">
        <v>14</v>
      </c>
    </row>
    <row r="7" spans="1:19" ht="24.75" customHeight="1">
      <c r="A7" s="184" t="s">
        <v>194</v>
      </c>
      <c r="B7" s="184" t="s">
        <v>195</v>
      </c>
      <c r="C7" s="184" t="s">
        <v>196</v>
      </c>
      <c r="D7" s="184" t="s">
        <v>193</v>
      </c>
      <c r="E7" s="62" t="s">
        <v>46</v>
      </c>
      <c r="F7" s="187">
        <f>G7+K7</f>
        <v>13387655</v>
      </c>
      <c r="G7" s="185">
        <f>H7+I7+J7</f>
        <v>11100655</v>
      </c>
      <c r="H7" s="186">
        <v>826115</v>
      </c>
      <c r="I7" s="186">
        <v>344000</v>
      </c>
      <c r="J7" s="186">
        <v>9930540</v>
      </c>
      <c r="K7" s="186">
        <f>L7</f>
        <v>2287000</v>
      </c>
      <c r="L7" s="186">
        <v>2287000</v>
      </c>
      <c r="M7" s="32">
        <v>0</v>
      </c>
      <c r="N7" s="32"/>
      <c r="O7" s="32">
        <v>0</v>
      </c>
      <c r="P7" s="32">
        <v>0</v>
      </c>
      <c r="Q7" s="32">
        <v>0</v>
      </c>
      <c r="R7" s="32">
        <v>0</v>
      </c>
      <c r="S7" s="48">
        <v>0</v>
      </c>
    </row>
    <row r="8" spans="1:19" ht="24.75" customHeight="1">
      <c r="A8" s="19"/>
      <c r="B8" s="19"/>
      <c r="C8" s="19"/>
      <c r="D8" s="19"/>
      <c r="E8" s="62"/>
      <c r="F8" s="48"/>
      <c r="G8" s="49"/>
      <c r="H8" s="32"/>
      <c r="I8" s="32"/>
      <c r="J8" s="32"/>
      <c r="K8" s="32"/>
      <c r="L8" s="32">
        <v>0</v>
      </c>
      <c r="M8" s="32">
        <v>0</v>
      </c>
      <c r="N8" s="32"/>
      <c r="O8" s="32">
        <v>0</v>
      </c>
      <c r="P8" s="32">
        <v>0</v>
      </c>
      <c r="Q8" s="32">
        <v>0</v>
      </c>
      <c r="R8" s="32">
        <v>0</v>
      </c>
      <c r="S8" s="48">
        <v>0</v>
      </c>
    </row>
    <row r="9" spans="1:19" ht="24.75" customHeight="1">
      <c r="A9" s="19"/>
      <c r="B9" s="19"/>
      <c r="C9" s="19"/>
      <c r="D9" s="19"/>
      <c r="E9" s="62"/>
      <c r="F9" s="48"/>
      <c r="G9" s="49"/>
      <c r="H9" s="32"/>
      <c r="I9" s="32"/>
      <c r="J9" s="32"/>
      <c r="K9" s="32"/>
      <c r="L9" s="32">
        <v>0</v>
      </c>
      <c r="M9" s="32">
        <v>0</v>
      </c>
      <c r="N9" s="32"/>
      <c r="O9" s="32">
        <v>0</v>
      </c>
      <c r="P9" s="32">
        <v>0</v>
      </c>
      <c r="Q9" s="32">
        <v>0</v>
      </c>
      <c r="R9" s="32">
        <v>0</v>
      </c>
      <c r="S9" s="48">
        <v>0</v>
      </c>
    </row>
    <row r="10" spans="1:19" ht="24.75" customHeight="1">
      <c r="A10" s="19"/>
      <c r="B10" s="19"/>
      <c r="C10" s="19"/>
      <c r="D10" s="19"/>
      <c r="E10" s="62"/>
      <c r="F10" s="48"/>
      <c r="G10" s="49"/>
      <c r="H10" s="32"/>
      <c r="I10" s="32"/>
      <c r="J10" s="32"/>
      <c r="K10" s="32"/>
      <c r="L10" s="32">
        <v>0</v>
      </c>
      <c r="M10" s="32">
        <v>0</v>
      </c>
      <c r="N10" s="32"/>
      <c r="O10" s="32">
        <v>0</v>
      </c>
      <c r="P10" s="32">
        <v>0</v>
      </c>
      <c r="Q10" s="32">
        <v>0</v>
      </c>
      <c r="R10" s="32">
        <v>0</v>
      </c>
      <c r="S10" s="48">
        <v>0</v>
      </c>
    </row>
    <row r="11" spans="1:19" ht="21" customHeight="1">
      <c r="A11" s="112"/>
      <c r="B11" s="112"/>
      <c r="C11" s="63"/>
      <c r="D11" s="113"/>
      <c r="E11" s="114"/>
      <c r="F11" s="115"/>
      <c r="G11" s="115"/>
      <c r="H11" s="115"/>
      <c r="I11" s="115"/>
      <c r="J11" s="115"/>
      <c r="K11" s="115"/>
      <c r="L11" s="115"/>
      <c r="M11" s="115"/>
      <c r="O11" s="115"/>
      <c r="R11" s="115"/>
      <c r="S11" s="115"/>
    </row>
    <row r="12" spans="2:19" ht="21" customHeight="1">
      <c r="B12" s="112"/>
      <c r="C12" s="63"/>
      <c r="D12" s="113"/>
      <c r="E12" s="114"/>
      <c r="F12" s="115"/>
      <c r="H12" s="115"/>
      <c r="I12" s="115"/>
      <c r="J12" s="115"/>
      <c r="K12" s="115"/>
      <c r="L12" s="115"/>
      <c r="M12" s="115"/>
      <c r="N12" s="115"/>
      <c r="R12" s="115"/>
      <c r="S12" s="115"/>
    </row>
    <row r="13" spans="3:19" ht="21" customHeight="1">
      <c r="C13" s="63"/>
      <c r="D13" s="113"/>
      <c r="E13" s="114"/>
      <c r="J13" s="115"/>
      <c r="K13" s="115"/>
      <c r="L13" s="115"/>
      <c r="M13" s="115"/>
      <c r="S13" s="115"/>
    </row>
    <row r="14" spans="3:12" ht="21" customHeight="1">
      <c r="C14" s="63"/>
      <c r="D14" s="113"/>
      <c r="E14" s="114"/>
      <c r="F14" s="115"/>
      <c r="J14" s="115"/>
      <c r="K14" s="115"/>
      <c r="L14" s="115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4" sqref="G14"/>
    </sheetView>
  </sheetViews>
  <sheetFormatPr defaultColWidth="13.5" defaultRowHeight="21" customHeight="1"/>
  <cols>
    <col min="1" max="1" width="4.5" style="89" customWidth="1"/>
    <col min="2" max="2" width="3.83203125" style="89" customWidth="1"/>
    <col min="3" max="3" width="4.33203125" style="90" customWidth="1"/>
    <col min="4" max="4" width="10.5" style="91" customWidth="1"/>
    <col min="5" max="5" width="16.83203125" style="92" customWidth="1"/>
    <col min="6" max="6" width="18.33203125" style="92" customWidth="1"/>
    <col min="7" max="7" width="28.16015625" style="92" customWidth="1"/>
    <col min="8" max="8" width="34.5" style="92" customWidth="1"/>
    <col min="9" max="9" width="30.33203125" style="92" customWidth="1"/>
    <col min="10" max="193" width="13.5" style="93" customWidth="1"/>
  </cols>
  <sheetData>
    <row r="1" spans="1:9" ht="21" customHeight="1">
      <c r="A1" s="94"/>
      <c r="B1" s="94"/>
      <c r="C1" s="94"/>
      <c r="D1" s="95"/>
      <c r="E1" s="95"/>
      <c r="F1" s="95"/>
      <c r="G1" s="95"/>
      <c r="H1" s="95"/>
      <c r="I1" s="95" t="s">
        <v>82</v>
      </c>
    </row>
    <row r="2" spans="1:9" ht="21" customHeight="1">
      <c r="A2" s="211" t="s">
        <v>83</v>
      </c>
      <c r="B2" s="211"/>
      <c r="C2" s="211"/>
      <c r="D2" s="211"/>
      <c r="E2" s="211"/>
      <c r="F2" s="211"/>
      <c r="G2" s="211"/>
      <c r="H2" s="211"/>
      <c r="I2" s="211"/>
    </row>
    <row r="3" spans="1:9" s="88" customFormat="1" ht="21" customHeight="1">
      <c r="A3" s="96" t="s">
        <v>7</v>
      </c>
      <c r="B3" s="96"/>
      <c r="C3" s="96"/>
      <c r="D3" s="9" t="s">
        <v>205</v>
      </c>
      <c r="E3" s="97"/>
      <c r="F3" s="95"/>
      <c r="G3" s="97"/>
      <c r="H3" s="97"/>
      <c r="I3" s="172" t="s">
        <v>165</v>
      </c>
    </row>
    <row r="4" spans="1:9" s="88" customFormat="1" ht="31.5" customHeight="1">
      <c r="A4" s="98" t="s">
        <v>62</v>
      </c>
      <c r="B4" s="98"/>
      <c r="C4" s="99"/>
      <c r="D4" s="202" t="s">
        <v>44</v>
      </c>
      <c r="E4" s="212" t="s">
        <v>84</v>
      </c>
      <c r="F4" s="212"/>
      <c r="G4" s="212"/>
      <c r="H4" s="212"/>
      <c r="I4" s="212"/>
    </row>
    <row r="5" spans="1:9" ht="36" customHeight="1">
      <c r="A5" s="101" t="s">
        <v>71</v>
      </c>
      <c r="B5" s="101" t="s">
        <v>72</v>
      </c>
      <c r="C5" s="102" t="s">
        <v>73</v>
      </c>
      <c r="D5" s="202"/>
      <c r="E5" s="100" t="s">
        <v>74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24.75" customHeight="1">
      <c r="A6" s="104" t="s">
        <v>59</v>
      </c>
      <c r="B6" s="104" t="s">
        <v>59</v>
      </c>
      <c r="C6" s="104" t="s">
        <v>59</v>
      </c>
      <c r="D6" s="105" t="s">
        <v>59</v>
      </c>
      <c r="E6" s="106"/>
      <c r="F6" s="106"/>
      <c r="G6" s="106"/>
      <c r="H6" s="106"/>
      <c r="I6" s="106"/>
    </row>
    <row r="7" spans="1:9" ht="24.75" customHeight="1">
      <c r="A7" s="19"/>
      <c r="B7" s="19"/>
      <c r="C7" s="19"/>
      <c r="D7" s="184" t="s">
        <v>193</v>
      </c>
      <c r="E7" s="183">
        <v>344000</v>
      </c>
      <c r="F7" s="183">
        <v>24000</v>
      </c>
      <c r="G7" s="183"/>
      <c r="H7" s="183">
        <v>96000</v>
      </c>
      <c r="I7" s="106"/>
    </row>
    <row r="8" spans="1:9" ht="24.75" customHeight="1">
      <c r="A8" s="19"/>
      <c r="B8" s="19"/>
      <c r="C8" s="19"/>
      <c r="D8" s="19"/>
      <c r="E8" s="106"/>
      <c r="F8" s="106"/>
      <c r="G8" s="106"/>
      <c r="H8" s="106"/>
      <c r="I8" s="106"/>
    </row>
    <row r="9" spans="1:9" ht="24.75" customHeight="1">
      <c r="A9" s="19"/>
      <c r="B9" s="19"/>
      <c r="C9" s="19"/>
      <c r="D9" s="19"/>
      <c r="E9" s="106"/>
      <c r="F9" s="106"/>
      <c r="G9" s="106"/>
      <c r="H9" s="106"/>
      <c r="I9" s="106"/>
    </row>
    <row r="10" spans="1:9" ht="24.75" customHeight="1">
      <c r="A10" s="19"/>
      <c r="B10" s="19"/>
      <c r="C10" s="19"/>
      <c r="D10" s="19"/>
      <c r="E10" s="106"/>
      <c r="F10" s="106"/>
      <c r="G10" s="106"/>
      <c r="H10" s="106"/>
      <c r="I10" s="106"/>
    </row>
  </sheetData>
  <sheetProtection/>
  <mergeCells count="3">
    <mergeCell ref="A2:I2"/>
    <mergeCell ref="E4:I4"/>
    <mergeCell ref="D4:D5"/>
  </mergeCells>
  <printOptions/>
  <pageMargins left="1.21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PageLayoutView="0" workbookViewId="0" topLeftCell="A7">
      <selection activeCell="C15" sqref="C15"/>
    </sheetView>
  </sheetViews>
  <sheetFormatPr defaultColWidth="10.66015625" defaultRowHeight="24.75" customHeight="1"/>
  <cols>
    <col min="1" max="1" width="32.66015625" style="70" customWidth="1"/>
    <col min="2" max="2" width="23" style="71" customWidth="1"/>
    <col min="3" max="3" width="20.66015625" style="71" customWidth="1"/>
    <col min="4" max="4" width="21.33203125" style="71" customWidth="1"/>
    <col min="5" max="5" width="19" style="71" customWidth="1"/>
    <col min="6" max="8" width="13.16015625" style="71" customWidth="1"/>
    <col min="9" max="9" width="11.83203125" style="71" customWidth="1"/>
    <col min="10" max="10" width="13.16015625" style="71" customWidth="1"/>
    <col min="11" max="11" width="13.33203125" style="71" customWidth="1"/>
    <col min="12" max="12" width="13.33203125" style="72" customWidth="1"/>
    <col min="13" max="254" width="14.5" style="72" customWidth="1"/>
  </cols>
  <sheetData>
    <row r="1" spans="1:12" s="68" customFormat="1" ht="25.5" customHeight="1">
      <c r="A1" s="70"/>
      <c r="B1" s="74"/>
      <c r="C1" s="74"/>
      <c r="D1" s="74"/>
      <c r="E1" s="74"/>
      <c r="F1" s="74"/>
      <c r="G1" s="74"/>
      <c r="H1" s="74"/>
      <c r="J1" s="74"/>
      <c r="K1" s="74"/>
      <c r="L1" s="74" t="s">
        <v>89</v>
      </c>
    </row>
    <row r="2" spans="1:12" s="69" customFormat="1" ht="25.5" customHeight="1">
      <c r="A2" s="213" t="s">
        <v>90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68" customFormat="1" ht="25.5" customHeight="1">
      <c r="A3" s="75" t="s">
        <v>204</v>
      </c>
      <c r="B3" s="71"/>
      <c r="C3" s="71"/>
      <c r="D3" s="71"/>
      <c r="E3" s="71"/>
      <c r="F3" s="71"/>
      <c r="G3" s="71"/>
      <c r="H3" s="71"/>
      <c r="J3" s="71"/>
      <c r="K3" s="71"/>
      <c r="L3" s="85" t="s">
        <v>43</v>
      </c>
    </row>
    <row r="4" spans="1:12" ht="36.75" customHeight="1">
      <c r="A4" s="12" t="s">
        <v>91</v>
      </c>
      <c r="B4" s="78" t="s">
        <v>92</v>
      </c>
      <c r="C4" s="79" t="s">
        <v>93</v>
      </c>
      <c r="D4" s="79" t="s">
        <v>94</v>
      </c>
      <c r="E4" s="79" t="s">
        <v>49</v>
      </c>
      <c r="F4" s="79" t="s">
        <v>50</v>
      </c>
      <c r="G4" s="79" t="s">
        <v>51</v>
      </c>
      <c r="H4" s="79" t="s">
        <v>52</v>
      </c>
      <c r="I4" s="79" t="s">
        <v>53</v>
      </c>
      <c r="J4" s="79" t="s">
        <v>54</v>
      </c>
      <c r="K4" s="79" t="s">
        <v>55</v>
      </c>
      <c r="L4" s="12" t="s">
        <v>56</v>
      </c>
    </row>
    <row r="5" spans="1:12" ht="21" customHeight="1">
      <c r="A5" s="39" t="s">
        <v>59</v>
      </c>
      <c r="B5" s="80">
        <v>1</v>
      </c>
      <c r="C5" s="80">
        <v>2</v>
      </c>
      <c r="D5" s="80">
        <v>3</v>
      </c>
      <c r="E5" s="80">
        <v>4</v>
      </c>
      <c r="F5" s="80">
        <v>5</v>
      </c>
      <c r="G5" s="80">
        <v>6</v>
      </c>
      <c r="H5" s="80">
        <v>7</v>
      </c>
      <c r="I5" s="80">
        <v>8</v>
      </c>
      <c r="J5" s="80">
        <v>9</v>
      </c>
      <c r="K5" s="80">
        <v>10</v>
      </c>
      <c r="L5" s="80">
        <v>11</v>
      </c>
    </row>
    <row r="6" spans="1:12" ht="25.5" customHeight="1">
      <c r="A6" s="81" t="s">
        <v>46</v>
      </c>
      <c r="B6" s="48">
        <f>C6</f>
        <v>10756655</v>
      </c>
      <c r="C6" s="48">
        <f>C7+C15</f>
        <v>10756655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</row>
    <row r="7" spans="1:12" ht="25.5" customHeight="1">
      <c r="A7" s="81" t="s">
        <v>75</v>
      </c>
      <c r="B7" s="48">
        <f>C7</f>
        <v>826115</v>
      </c>
      <c r="C7" s="48">
        <f>C8+C9+C10+C11+C12+C13+C14</f>
        <v>826115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</row>
    <row r="8" spans="1:12" ht="25.5" customHeight="1">
      <c r="A8" s="62" t="s">
        <v>95</v>
      </c>
      <c r="B8" s="32">
        <v>214020</v>
      </c>
      <c r="C8" s="32">
        <v>214020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48">
        <v>0</v>
      </c>
    </row>
    <row r="9" spans="1:12" ht="25.5" customHeight="1">
      <c r="A9" s="62" t="s">
        <v>96</v>
      </c>
      <c r="B9" s="32">
        <v>283572</v>
      </c>
      <c r="C9" s="32">
        <v>283572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48">
        <v>0</v>
      </c>
    </row>
    <row r="10" spans="1:12" ht="25.5" customHeight="1">
      <c r="A10" s="62" t="s">
        <v>97</v>
      </c>
      <c r="B10" s="32">
        <v>1244</v>
      </c>
      <c r="C10" s="32">
        <v>1244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48">
        <v>0</v>
      </c>
    </row>
    <row r="11" spans="1:12" ht="25.5" customHeight="1">
      <c r="A11" s="62" t="s">
        <v>98</v>
      </c>
      <c r="B11" s="32">
        <v>77127</v>
      </c>
      <c r="C11" s="173">
        <v>77127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48">
        <v>0</v>
      </c>
    </row>
    <row r="12" spans="1:12" ht="25.5" customHeight="1">
      <c r="A12" s="62" t="s">
        <v>99</v>
      </c>
      <c r="B12" s="32">
        <v>41466</v>
      </c>
      <c r="C12" s="32">
        <v>41466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48">
        <v>0</v>
      </c>
    </row>
    <row r="13" spans="1:12" ht="25.5" customHeight="1">
      <c r="A13" s="62" t="s">
        <v>100</v>
      </c>
      <c r="B13" s="32">
        <v>41466</v>
      </c>
      <c r="C13" s="32">
        <v>41466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48">
        <v>0</v>
      </c>
    </row>
    <row r="14" spans="1:12" ht="25.5" customHeight="1">
      <c r="A14" s="62" t="s">
        <v>101</v>
      </c>
      <c r="B14" s="32">
        <v>167220</v>
      </c>
      <c r="C14" s="32">
        <v>167220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48">
        <v>0</v>
      </c>
    </row>
    <row r="15" spans="1:12" ht="25.5" customHeight="1">
      <c r="A15" s="62" t="s">
        <v>77</v>
      </c>
      <c r="B15" s="32">
        <f>C15</f>
        <v>9930540</v>
      </c>
      <c r="C15" s="32">
        <f>C16+C17+C18+C19+C20+C21+C22+C23</f>
        <v>9930540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48">
        <v>0</v>
      </c>
    </row>
    <row r="16" spans="1:12" ht="25.5" customHeight="1">
      <c r="A16" s="62" t="s">
        <v>102</v>
      </c>
      <c r="B16" s="32">
        <v>4281</v>
      </c>
      <c r="C16" s="32">
        <v>4281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48">
        <v>0</v>
      </c>
    </row>
    <row r="17" spans="1:12" ht="25.5" customHeight="1">
      <c r="A17" s="82" t="s">
        <v>103</v>
      </c>
      <c r="B17" s="83">
        <v>104832</v>
      </c>
      <c r="C17" s="83">
        <v>104832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6">
        <v>0</v>
      </c>
    </row>
    <row r="18" spans="1:12" ht="24.75" customHeight="1">
      <c r="A18" s="81" t="s">
        <v>104</v>
      </c>
      <c r="B18" s="84">
        <v>6213617</v>
      </c>
      <c r="C18" s="84">
        <v>6213617</v>
      </c>
      <c r="D18" s="84"/>
      <c r="E18" s="84"/>
      <c r="F18" s="84"/>
      <c r="G18" s="84"/>
      <c r="H18" s="84"/>
      <c r="I18" s="84"/>
      <c r="J18" s="84"/>
      <c r="K18" s="84"/>
      <c r="L18" s="87"/>
    </row>
    <row r="19" spans="1:12" ht="24.75" customHeight="1">
      <c r="A19" s="81" t="s">
        <v>105</v>
      </c>
      <c r="B19" s="84">
        <v>1512000</v>
      </c>
      <c r="C19" s="84">
        <v>1512000</v>
      </c>
      <c r="D19" s="84"/>
      <c r="E19" s="84"/>
      <c r="F19" s="84"/>
      <c r="G19" s="84"/>
      <c r="H19" s="84"/>
      <c r="I19" s="84"/>
      <c r="J19" s="84"/>
      <c r="K19" s="84"/>
      <c r="L19" s="87"/>
    </row>
    <row r="20" spans="1:12" ht="24.75" customHeight="1">
      <c r="A20" s="81" t="s">
        <v>106</v>
      </c>
      <c r="B20" s="84">
        <v>517801</v>
      </c>
      <c r="C20" s="84">
        <v>517801</v>
      </c>
      <c r="D20" s="84"/>
      <c r="E20" s="84"/>
      <c r="F20" s="84"/>
      <c r="G20" s="84"/>
      <c r="H20" s="84"/>
      <c r="I20" s="84"/>
      <c r="J20" s="84"/>
      <c r="K20" s="84"/>
      <c r="L20" s="87"/>
    </row>
    <row r="21" spans="1:12" ht="24.75" customHeight="1">
      <c r="A21" s="81" t="s">
        <v>107</v>
      </c>
      <c r="B21" s="84">
        <v>517801</v>
      </c>
      <c r="C21" s="84">
        <v>517801</v>
      </c>
      <c r="D21" s="84"/>
      <c r="E21" s="84"/>
      <c r="F21" s="84"/>
      <c r="G21" s="84"/>
      <c r="H21" s="84"/>
      <c r="I21" s="84"/>
      <c r="J21" s="84"/>
      <c r="K21" s="84"/>
      <c r="L21" s="87"/>
    </row>
    <row r="22" spans="1:12" ht="24.75" customHeight="1">
      <c r="A22" s="81" t="s">
        <v>108</v>
      </c>
      <c r="B22" s="84">
        <v>50996</v>
      </c>
      <c r="C22" s="84">
        <v>50996</v>
      </c>
      <c r="D22" s="84"/>
      <c r="E22" s="84"/>
      <c r="F22" s="84"/>
      <c r="G22" s="84"/>
      <c r="H22" s="84"/>
      <c r="I22" s="84"/>
      <c r="J22" s="84"/>
      <c r="K22" s="84"/>
      <c r="L22" s="87"/>
    </row>
    <row r="23" spans="1:12" ht="24.75" customHeight="1">
      <c r="A23" s="182" t="s">
        <v>192</v>
      </c>
      <c r="B23" s="84">
        <v>1009212</v>
      </c>
      <c r="C23" s="84">
        <v>1009212</v>
      </c>
      <c r="D23" s="81"/>
      <c r="E23" s="81"/>
      <c r="F23" s="81"/>
      <c r="G23" s="81"/>
      <c r="H23" s="81"/>
      <c r="I23" s="81"/>
      <c r="J23" s="81"/>
      <c r="K23" s="81"/>
      <c r="L23" s="81"/>
    </row>
  </sheetData>
  <sheetProtection/>
  <mergeCells count="1">
    <mergeCell ref="A2:L2"/>
  </mergeCells>
  <printOptions horizontalCentered="1"/>
  <pageMargins left="0.39" right="0.39" top="1.22" bottom="0.47" header="0.39" footer="0.24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"/>
    </sheetView>
  </sheetViews>
  <sheetFormatPr defaultColWidth="10.66015625" defaultRowHeight="24.75" customHeight="1"/>
  <cols>
    <col min="1" max="1" width="33.16015625" style="70" customWidth="1"/>
    <col min="2" max="2" width="20.16015625" style="71" customWidth="1"/>
    <col min="3" max="3" width="17.33203125" style="71" customWidth="1"/>
    <col min="4" max="5" width="17" style="71" customWidth="1"/>
    <col min="6" max="6" width="14.83203125" style="71" customWidth="1"/>
    <col min="7" max="7" width="12.66015625" style="71" customWidth="1"/>
    <col min="8" max="8" width="17" style="71" customWidth="1"/>
    <col min="9" max="9" width="13.66015625" style="71" customWidth="1"/>
    <col min="10" max="10" width="14.66015625" style="71" customWidth="1"/>
    <col min="11" max="11" width="13.16015625" style="71" customWidth="1"/>
    <col min="12" max="12" width="15.33203125" style="72" customWidth="1"/>
    <col min="13" max="254" width="14.5" style="72" customWidth="1"/>
  </cols>
  <sheetData>
    <row r="1" spans="1:12" s="68" customFormat="1" ht="24.75" customHeight="1">
      <c r="A1" s="73"/>
      <c r="B1" s="74"/>
      <c r="C1" s="74"/>
      <c r="D1" s="74"/>
      <c r="E1" s="74"/>
      <c r="F1" s="74"/>
      <c r="G1" s="74"/>
      <c r="H1" s="74"/>
      <c r="J1" s="74"/>
      <c r="K1" s="74"/>
      <c r="L1" s="74" t="s">
        <v>109</v>
      </c>
    </row>
    <row r="2" spans="1:12" s="69" customFormat="1" ht="24.75" customHeight="1">
      <c r="A2" s="213" t="s">
        <v>110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68" customFormat="1" ht="24.75" customHeight="1">
      <c r="A3" s="75" t="s">
        <v>204</v>
      </c>
      <c r="B3" s="71"/>
      <c r="C3" s="71"/>
      <c r="D3" s="71"/>
      <c r="E3" s="71"/>
      <c r="F3" s="71"/>
      <c r="G3" s="71"/>
      <c r="H3" s="71"/>
      <c r="J3" s="71"/>
      <c r="K3" s="71"/>
      <c r="L3" s="71" t="s">
        <v>43</v>
      </c>
    </row>
    <row r="4" spans="1:12" ht="36.75" customHeight="1">
      <c r="A4" s="202" t="s">
        <v>91</v>
      </c>
      <c r="B4" s="216" t="s">
        <v>92</v>
      </c>
      <c r="C4" s="217" t="s">
        <v>93</v>
      </c>
      <c r="D4" s="214" t="s">
        <v>111</v>
      </c>
      <c r="E4" s="214" t="s">
        <v>49</v>
      </c>
      <c r="F4" s="214" t="s">
        <v>50</v>
      </c>
      <c r="G4" s="214" t="s">
        <v>51</v>
      </c>
      <c r="H4" s="214" t="s">
        <v>52</v>
      </c>
      <c r="I4" s="214" t="s">
        <v>53</v>
      </c>
      <c r="J4" s="214" t="s">
        <v>54</v>
      </c>
      <c r="K4" s="214" t="s">
        <v>55</v>
      </c>
      <c r="L4" s="215" t="s">
        <v>56</v>
      </c>
    </row>
    <row r="5" spans="1:12" ht="30" customHeight="1">
      <c r="A5" s="202"/>
      <c r="B5" s="216"/>
      <c r="C5" s="217"/>
      <c r="D5" s="214"/>
      <c r="E5" s="214"/>
      <c r="F5" s="214"/>
      <c r="G5" s="214"/>
      <c r="H5" s="214"/>
      <c r="I5" s="214"/>
      <c r="J5" s="214"/>
      <c r="K5" s="214"/>
      <c r="L5" s="215"/>
    </row>
    <row r="6" spans="1:12" ht="24.75" customHeight="1">
      <c r="A6" s="76" t="s">
        <v>59</v>
      </c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6">
        <v>6</v>
      </c>
      <c r="H6" s="76">
        <v>7</v>
      </c>
      <c r="I6" s="76">
        <v>8</v>
      </c>
      <c r="J6" s="77">
        <v>9</v>
      </c>
      <c r="K6" s="76">
        <v>10</v>
      </c>
      <c r="L6" s="77">
        <v>11</v>
      </c>
    </row>
    <row r="7" spans="1:12" ht="24.75" customHeight="1">
      <c r="A7" s="62" t="s">
        <v>46</v>
      </c>
      <c r="B7" s="32"/>
      <c r="C7" s="32"/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48">
        <v>0</v>
      </c>
    </row>
    <row r="8" spans="1:12" ht="24.75" customHeight="1">
      <c r="A8" s="62" t="s">
        <v>76</v>
      </c>
      <c r="B8" s="32">
        <f>C8</f>
        <v>344000</v>
      </c>
      <c r="C8" s="32">
        <f>C9+C10+C11+C12</f>
        <v>344000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48">
        <v>0</v>
      </c>
    </row>
    <row r="9" spans="1:12" ht="24.75" customHeight="1">
      <c r="A9" s="62" t="s">
        <v>112</v>
      </c>
      <c r="B9" s="32">
        <v>112000</v>
      </c>
      <c r="C9" s="32">
        <v>112000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48">
        <v>0</v>
      </c>
    </row>
    <row r="10" spans="1:12" ht="24.75" customHeight="1">
      <c r="A10" s="62" t="s">
        <v>113</v>
      </c>
      <c r="B10" s="32">
        <v>24000</v>
      </c>
      <c r="C10" s="32">
        <v>24000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48">
        <v>0</v>
      </c>
    </row>
    <row r="11" spans="1:12" ht="24.75" customHeight="1">
      <c r="A11" s="62" t="s">
        <v>114</v>
      </c>
      <c r="B11" s="32">
        <v>96000</v>
      </c>
      <c r="C11" s="32">
        <v>96000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48">
        <v>0</v>
      </c>
    </row>
    <row r="12" spans="1:12" ht="24.75" customHeight="1">
      <c r="A12" s="62" t="s">
        <v>115</v>
      </c>
      <c r="B12" s="32">
        <v>112000</v>
      </c>
      <c r="C12" s="32">
        <v>112000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48">
        <v>0</v>
      </c>
    </row>
    <row r="13" spans="1:12" ht="24.75" customHeight="1">
      <c r="A13" s="62"/>
      <c r="B13" s="32"/>
      <c r="C13" s="32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48">
        <v>0</v>
      </c>
    </row>
    <row r="14" spans="1:12" ht="24.75" customHeight="1">
      <c r="A14" s="62"/>
      <c r="B14" s="32"/>
      <c r="C14" s="32"/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48">
        <v>0</v>
      </c>
    </row>
    <row r="15" spans="1:12" ht="24.75" customHeight="1">
      <c r="A15" s="62"/>
      <c r="B15" s="32"/>
      <c r="C15" s="32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48">
        <v>0</v>
      </c>
    </row>
    <row r="16" spans="1:12" ht="24.75" customHeight="1">
      <c r="A16" s="62"/>
      <c r="B16" s="32"/>
      <c r="C16" s="32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48">
        <v>0</v>
      </c>
    </row>
  </sheetData>
  <sheetProtection/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" right="0.39" top="0.98" bottom="0.47" header="0.39" footer="0.2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zoomScalePageLayoutView="0" workbookViewId="0" topLeftCell="A4">
      <selection activeCell="D21" sqref="D21"/>
    </sheetView>
  </sheetViews>
  <sheetFormatPr defaultColWidth="9.16015625" defaultRowHeight="16.5" customHeight="1"/>
  <cols>
    <col min="1" max="1" width="5.5" style="53" customWidth="1"/>
    <col min="2" max="3" width="5.5" style="54" customWidth="1"/>
    <col min="4" max="4" width="40.66015625" style="1" customWidth="1"/>
    <col min="5" max="5" width="21.33203125" style="1" customWidth="1"/>
    <col min="6" max="6" width="21.16015625" style="55" customWidth="1"/>
    <col min="7" max="7" width="20" style="56" customWidth="1"/>
    <col min="8" max="9" width="19.66015625" style="56" customWidth="1"/>
    <col min="10" max="240" width="9.16015625" style="57" customWidth="1"/>
  </cols>
  <sheetData>
    <row r="1" ht="11.25" customHeight="1">
      <c r="I1" s="65" t="s">
        <v>116</v>
      </c>
    </row>
    <row r="2" spans="1:9" ht="18.75" customHeight="1">
      <c r="A2" s="196" t="s">
        <v>117</v>
      </c>
      <c r="B2" s="196"/>
      <c r="C2" s="196"/>
      <c r="D2" s="196"/>
      <c r="E2" s="196"/>
      <c r="F2" s="196"/>
      <c r="G2" s="196"/>
      <c r="H2" s="196"/>
      <c r="I2" s="196"/>
    </row>
    <row r="3" spans="1:9" ht="15.75" customHeight="1">
      <c r="A3" s="9" t="s">
        <v>204</v>
      </c>
      <c r="B3" s="9"/>
      <c r="C3" s="9"/>
      <c r="D3" s="9"/>
      <c r="E3" s="9"/>
      <c r="F3" s="58"/>
      <c r="G3" s="59"/>
      <c r="H3" s="59"/>
      <c r="I3" s="66" t="s">
        <v>43</v>
      </c>
    </row>
    <row r="4" spans="1:9" s="52" customFormat="1" ht="18.75" customHeight="1">
      <c r="A4" s="205" t="s">
        <v>62</v>
      </c>
      <c r="B4" s="205"/>
      <c r="C4" s="205"/>
      <c r="D4" s="205" t="s">
        <v>118</v>
      </c>
      <c r="E4" s="205" t="s">
        <v>119</v>
      </c>
      <c r="F4" s="205" t="s">
        <v>120</v>
      </c>
      <c r="G4" s="205" t="s">
        <v>121</v>
      </c>
      <c r="H4" s="205" t="s">
        <v>122</v>
      </c>
      <c r="I4" s="205"/>
    </row>
    <row r="5" spans="1:9" s="52" customFormat="1" ht="21.75" customHeight="1">
      <c r="A5" s="12" t="s">
        <v>71</v>
      </c>
      <c r="B5" s="12" t="s">
        <v>72</v>
      </c>
      <c r="C5" s="12" t="s">
        <v>73</v>
      </c>
      <c r="D5" s="205"/>
      <c r="E5" s="205"/>
      <c r="F5" s="205"/>
      <c r="G5" s="205"/>
      <c r="H5" s="39" t="s">
        <v>93</v>
      </c>
      <c r="I5" s="39" t="s">
        <v>123</v>
      </c>
    </row>
    <row r="6" spans="1:9" ht="19.5" customHeight="1">
      <c r="A6" s="60" t="s">
        <v>59</v>
      </c>
      <c r="B6" s="60" t="s">
        <v>59</v>
      </c>
      <c r="C6" s="60" t="s">
        <v>59</v>
      </c>
      <c r="D6" s="60" t="s">
        <v>59</v>
      </c>
      <c r="E6" s="60" t="s">
        <v>59</v>
      </c>
      <c r="F6" s="60" t="s">
        <v>59</v>
      </c>
      <c r="G6" s="60">
        <v>1</v>
      </c>
      <c r="H6" s="60">
        <v>3</v>
      </c>
      <c r="I6" s="60">
        <v>4</v>
      </c>
    </row>
    <row r="7" spans="1:9" s="36" customFormat="1" ht="20.25" customHeight="1">
      <c r="A7" s="61"/>
      <c r="B7" s="61"/>
      <c r="C7" s="61"/>
      <c r="D7" s="45" t="s">
        <v>46</v>
      </c>
      <c r="E7" s="81"/>
      <c r="F7" s="45"/>
      <c r="G7" s="48">
        <f>H7</f>
        <v>2287000</v>
      </c>
      <c r="H7" s="48">
        <f>H8+H9+H10+H11+H12+H13+H14+H15+H16+H17+H18</f>
        <v>2287000</v>
      </c>
      <c r="I7" s="67"/>
    </row>
    <row r="8" spans="1:9" ht="26.25" customHeight="1">
      <c r="A8" s="61" t="s">
        <v>166</v>
      </c>
      <c r="B8" s="61" t="s">
        <v>167</v>
      </c>
      <c r="C8" s="61" t="s">
        <v>168</v>
      </c>
      <c r="D8" s="45" t="s">
        <v>169</v>
      </c>
      <c r="E8" s="81" t="s">
        <v>78</v>
      </c>
      <c r="F8" s="45"/>
      <c r="G8" s="48">
        <v>650000</v>
      </c>
      <c r="H8" s="48">
        <v>650000</v>
      </c>
      <c r="I8" s="67">
        <v>0</v>
      </c>
    </row>
    <row r="9" spans="1:9" ht="26.25" customHeight="1">
      <c r="A9" s="61" t="s">
        <v>166</v>
      </c>
      <c r="B9" s="61" t="s">
        <v>167</v>
      </c>
      <c r="C9" s="61" t="s">
        <v>168</v>
      </c>
      <c r="D9" s="45" t="s">
        <v>170</v>
      </c>
      <c r="E9" s="81" t="s">
        <v>78</v>
      </c>
      <c r="F9" s="45"/>
      <c r="G9" s="48">
        <v>310000</v>
      </c>
      <c r="H9" s="48">
        <v>310000</v>
      </c>
      <c r="I9" s="67">
        <v>0</v>
      </c>
    </row>
    <row r="10" spans="1:9" ht="26.25" customHeight="1">
      <c r="A10" s="61" t="s">
        <v>166</v>
      </c>
      <c r="B10" s="61" t="s">
        <v>167</v>
      </c>
      <c r="C10" s="61" t="s">
        <v>168</v>
      </c>
      <c r="D10" s="45" t="s">
        <v>171</v>
      </c>
      <c r="E10" s="81" t="s">
        <v>78</v>
      </c>
      <c r="F10" s="45"/>
      <c r="G10" s="48">
        <v>207000</v>
      </c>
      <c r="H10" s="48">
        <v>207000</v>
      </c>
      <c r="I10" s="67"/>
    </row>
    <row r="11" spans="1:9" ht="26.25" customHeight="1">
      <c r="A11" s="61" t="s">
        <v>166</v>
      </c>
      <c r="B11" s="61" t="s">
        <v>167</v>
      </c>
      <c r="C11" s="61" t="s">
        <v>168</v>
      </c>
      <c r="D11" s="45" t="s">
        <v>172</v>
      </c>
      <c r="E11" s="81" t="s">
        <v>78</v>
      </c>
      <c r="F11" s="45"/>
      <c r="G11" s="48">
        <v>40000</v>
      </c>
      <c r="H11" s="48">
        <v>40000</v>
      </c>
      <c r="I11" s="67">
        <v>0</v>
      </c>
    </row>
    <row r="12" spans="1:9" ht="23.25" customHeight="1">
      <c r="A12" s="61" t="s">
        <v>166</v>
      </c>
      <c r="B12" s="61" t="s">
        <v>167</v>
      </c>
      <c r="C12" s="61" t="s">
        <v>168</v>
      </c>
      <c r="D12" s="45" t="s">
        <v>173</v>
      </c>
      <c r="E12" s="81" t="s">
        <v>78</v>
      </c>
      <c r="F12" s="45"/>
      <c r="G12" s="48">
        <v>150000</v>
      </c>
      <c r="H12" s="48">
        <v>150000</v>
      </c>
      <c r="I12" s="67">
        <v>0</v>
      </c>
    </row>
    <row r="13" spans="1:9" ht="21.75" customHeight="1">
      <c r="A13" s="61" t="s">
        <v>166</v>
      </c>
      <c r="B13" s="61" t="s">
        <v>167</v>
      </c>
      <c r="C13" s="61" t="s">
        <v>168</v>
      </c>
      <c r="D13" s="45" t="s">
        <v>174</v>
      </c>
      <c r="E13" s="81" t="s">
        <v>78</v>
      </c>
      <c r="F13" s="45"/>
      <c r="G13" s="48">
        <v>200000</v>
      </c>
      <c r="H13" s="48">
        <v>200000</v>
      </c>
      <c r="I13" s="67"/>
    </row>
    <row r="14" spans="1:9" ht="24.75" customHeight="1">
      <c r="A14" s="61" t="s">
        <v>166</v>
      </c>
      <c r="B14" s="61" t="s">
        <v>167</v>
      </c>
      <c r="C14" s="61" t="s">
        <v>168</v>
      </c>
      <c r="D14" s="174" t="s">
        <v>175</v>
      </c>
      <c r="E14" s="174" t="s">
        <v>78</v>
      </c>
      <c r="F14" s="61"/>
      <c r="G14" s="48">
        <v>20000</v>
      </c>
      <c r="H14" s="48">
        <v>20000</v>
      </c>
      <c r="I14" s="61"/>
    </row>
    <row r="15" spans="1:9" ht="28.5" customHeight="1">
      <c r="A15" s="61" t="s">
        <v>166</v>
      </c>
      <c r="B15" s="61" t="s">
        <v>167</v>
      </c>
      <c r="C15" s="61" t="s">
        <v>168</v>
      </c>
      <c r="D15" s="174" t="s">
        <v>176</v>
      </c>
      <c r="E15" s="174" t="s">
        <v>78</v>
      </c>
      <c r="F15" s="61"/>
      <c r="G15" s="48">
        <v>240000</v>
      </c>
      <c r="H15" s="48">
        <v>240000</v>
      </c>
      <c r="I15" s="61"/>
    </row>
    <row r="16" spans="1:9" ht="24.75" customHeight="1">
      <c r="A16" s="61" t="s">
        <v>166</v>
      </c>
      <c r="B16" s="61" t="s">
        <v>167</v>
      </c>
      <c r="C16" s="61" t="s">
        <v>168</v>
      </c>
      <c r="D16" s="174" t="s">
        <v>177</v>
      </c>
      <c r="E16" s="174" t="s">
        <v>78</v>
      </c>
      <c r="F16" s="61"/>
      <c r="G16" s="48">
        <v>120000</v>
      </c>
      <c r="H16" s="48">
        <v>120000</v>
      </c>
      <c r="I16" s="61"/>
    </row>
    <row r="17" spans="1:9" ht="34.5" customHeight="1">
      <c r="A17" s="61" t="s">
        <v>166</v>
      </c>
      <c r="B17" s="61" t="s">
        <v>167</v>
      </c>
      <c r="C17" s="61" t="s">
        <v>168</v>
      </c>
      <c r="D17" s="174" t="s">
        <v>178</v>
      </c>
      <c r="E17" s="174" t="s">
        <v>78</v>
      </c>
      <c r="F17" s="61"/>
      <c r="G17" s="48">
        <v>250000</v>
      </c>
      <c r="H17" s="48">
        <v>250000</v>
      </c>
      <c r="I17" s="61"/>
    </row>
    <row r="18" spans="1:9" ht="27.75" customHeight="1">
      <c r="A18" s="61" t="s">
        <v>166</v>
      </c>
      <c r="B18" s="61" t="s">
        <v>167</v>
      </c>
      <c r="C18" s="61" t="s">
        <v>168</v>
      </c>
      <c r="D18" s="174" t="s">
        <v>179</v>
      </c>
      <c r="E18" s="174" t="s">
        <v>78</v>
      </c>
      <c r="F18" s="61"/>
      <c r="G18" s="48">
        <v>100000</v>
      </c>
      <c r="H18" s="48">
        <v>100000</v>
      </c>
      <c r="I18" s="61"/>
    </row>
    <row r="19" spans="1:9" ht="27.75" customHeight="1">
      <c r="A19" s="61" t="s">
        <v>166</v>
      </c>
      <c r="B19" s="61" t="s">
        <v>167</v>
      </c>
      <c r="C19" s="61" t="s">
        <v>168</v>
      </c>
      <c r="D19" s="174" t="s">
        <v>180</v>
      </c>
      <c r="E19" s="174" t="s">
        <v>78</v>
      </c>
      <c r="F19" s="61"/>
      <c r="G19" s="61">
        <v>0</v>
      </c>
      <c r="H19" s="61"/>
      <c r="I19" s="61" t="s">
        <v>181</v>
      </c>
    </row>
    <row r="20" spans="8:9" ht="16.5" customHeight="1">
      <c r="H20" s="64"/>
      <c r="I20" s="64"/>
    </row>
  </sheetData>
  <sheetProtection/>
  <mergeCells count="7">
    <mergeCell ref="A2:I2"/>
    <mergeCell ref="A4:C4"/>
    <mergeCell ref="H4:I4"/>
    <mergeCell ref="D4:D5"/>
    <mergeCell ref="E4:E5"/>
    <mergeCell ref="F4:F5"/>
    <mergeCell ref="G4:G5"/>
  </mergeCells>
  <printOptions horizontalCentered="1"/>
  <pageMargins left="0.39" right="0.39" top="1.57" bottom="0.47" header="0.39" footer="0.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zoomScalePageLayoutView="0" workbookViewId="0" topLeftCell="A1">
      <selection activeCell="F15" sqref="F15"/>
    </sheetView>
  </sheetViews>
  <sheetFormatPr defaultColWidth="9.16015625" defaultRowHeight="11.25"/>
  <cols>
    <col min="1" max="1" width="9.16015625" style="0" customWidth="1"/>
    <col min="2" max="2" width="16.66015625" style="0" customWidth="1"/>
    <col min="3" max="3" width="19.33203125" style="0" customWidth="1"/>
    <col min="4" max="4" width="6.33203125" style="0" customWidth="1"/>
    <col min="5" max="5" width="9.16015625" style="0" customWidth="1"/>
    <col min="6" max="6" width="6.5" style="0" customWidth="1"/>
    <col min="7" max="7" width="14" style="0" customWidth="1"/>
    <col min="8" max="8" width="16.66015625" style="0" customWidth="1"/>
    <col min="9" max="9" width="15.5" style="0" customWidth="1"/>
    <col min="10" max="10" width="16" style="0" customWidth="1"/>
    <col min="11" max="11" width="9.16015625" style="0" customWidth="1"/>
    <col min="12" max="12" width="6.83203125" style="0" customWidth="1"/>
    <col min="13" max="13" width="6.5" style="0" customWidth="1"/>
    <col min="14" max="14" width="9.16015625" style="0" customWidth="1"/>
    <col min="15" max="15" width="6.5" style="0" customWidth="1"/>
    <col min="16" max="17" width="9.16015625" style="0" customWidth="1"/>
    <col min="18" max="18" width="6.5" style="0" customWidth="1"/>
    <col min="19" max="19" width="11.66015625" style="0" customWidth="1"/>
  </cols>
  <sheetData>
    <row r="1" spans="1:19" ht="10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50" t="s">
        <v>124</v>
      </c>
    </row>
    <row r="2" spans="1:19" ht="20.25" customHeight="1">
      <c r="A2" s="196" t="s">
        <v>125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2.75" customHeight="1">
      <c r="A3" s="9" t="s">
        <v>204</v>
      </c>
      <c r="B3" s="3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8"/>
      <c r="S3" s="28" t="s">
        <v>43</v>
      </c>
    </row>
    <row r="4" spans="1:19" ht="21" customHeight="1">
      <c r="A4" s="219" t="s">
        <v>126</v>
      </c>
      <c r="B4" s="219" t="s">
        <v>127</v>
      </c>
      <c r="C4" s="219" t="s">
        <v>128</v>
      </c>
      <c r="D4" s="220" t="s">
        <v>129</v>
      </c>
      <c r="E4" s="220" t="s">
        <v>130</v>
      </c>
      <c r="F4" s="220" t="s">
        <v>131</v>
      </c>
      <c r="G4" s="220" t="s">
        <v>132</v>
      </c>
      <c r="H4" s="205" t="s">
        <v>133</v>
      </c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23" t="s">
        <v>134</v>
      </c>
    </row>
    <row r="5" spans="1:19" ht="24" customHeight="1">
      <c r="A5" s="219"/>
      <c r="B5" s="219"/>
      <c r="C5" s="219"/>
      <c r="D5" s="220"/>
      <c r="E5" s="220"/>
      <c r="F5" s="220"/>
      <c r="G5" s="221"/>
      <c r="H5" s="218" t="s">
        <v>93</v>
      </c>
      <c r="I5" s="218"/>
      <c r="J5" s="226" t="s">
        <v>94</v>
      </c>
      <c r="K5" s="226" t="s">
        <v>49</v>
      </c>
      <c r="L5" s="222" t="s">
        <v>50</v>
      </c>
      <c r="M5" s="222" t="s">
        <v>51</v>
      </c>
      <c r="N5" s="222" t="s">
        <v>52</v>
      </c>
      <c r="O5" s="222" t="s">
        <v>53</v>
      </c>
      <c r="P5" s="222" t="s">
        <v>54</v>
      </c>
      <c r="Q5" s="222" t="s">
        <v>135</v>
      </c>
      <c r="R5" s="224" t="s">
        <v>56</v>
      </c>
      <c r="S5" s="221"/>
    </row>
    <row r="6" spans="1:19" ht="32.25" customHeight="1">
      <c r="A6" s="219"/>
      <c r="B6" s="219"/>
      <c r="C6" s="219"/>
      <c r="D6" s="220"/>
      <c r="E6" s="220"/>
      <c r="F6" s="220"/>
      <c r="G6" s="221"/>
      <c r="H6" s="41" t="s">
        <v>57</v>
      </c>
      <c r="I6" s="40" t="s">
        <v>136</v>
      </c>
      <c r="J6" s="214"/>
      <c r="K6" s="214"/>
      <c r="L6" s="223"/>
      <c r="M6" s="223"/>
      <c r="N6" s="223"/>
      <c r="O6" s="223"/>
      <c r="P6" s="223"/>
      <c r="Q6" s="223"/>
      <c r="R6" s="225"/>
      <c r="S6" s="221"/>
    </row>
    <row r="7" spans="1:19" ht="26.25" customHeight="1">
      <c r="A7" s="42" t="s">
        <v>59</v>
      </c>
      <c r="B7" s="42" t="s">
        <v>59</v>
      </c>
      <c r="C7" s="43" t="s">
        <v>59</v>
      </c>
      <c r="D7" s="42" t="s">
        <v>59</v>
      </c>
      <c r="E7" s="42" t="s">
        <v>59</v>
      </c>
      <c r="F7" s="42" t="s">
        <v>59</v>
      </c>
      <c r="G7" s="42">
        <v>1</v>
      </c>
      <c r="H7" s="42">
        <v>2</v>
      </c>
      <c r="I7" s="42">
        <v>3</v>
      </c>
      <c r="J7" s="42">
        <v>4</v>
      </c>
      <c r="K7" s="42">
        <v>5</v>
      </c>
      <c r="L7" s="42">
        <v>6</v>
      </c>
      <c r="M7" s="42">
        <v>7</v>
      </c>
      <c r="N7" s="42">
        <v>8</v>
      </c>
      <c r="O7" s="42">
        <v>9</v>
      </c>
      <c r="P7" s="42">
        <v>10</v>
      </c>
      <c r="Q7" s="42">
        <v>11</v>
      </c>
      <c r="R7" s="42">
        <v>12</v>
      </c>
      <c r="S7" s="42" t="s">
        <v>59</v>
      </c>
    </row>
    <row r="8" spans="1:19" s="36" customFormat="1" ht="30.75" customHeight="1">
      <c r="A8" s="44"/>
      <c r="B8" s="45"/>
      <c r="C8" s="46" t="s">
        <v>46</v>
      </c>
      <c r="D8" s="47">
        <v>0</v>
      </c>
      <c r="E8" s="33">
        <v>0</v>
      </c>
      <c r="F8" s="19"/>
      <c r="G8" s="32"/>
      <c r="H8" s="48">
        <f>H9+H10+H11+H12</f>
        <v>10830</v>
      </c>
      <c r="I8" s="49"/>
      <c r="J8" s="32">
        <v>0</v>
      </c>
      <c r="K8" s="32">
        <v>0</v>
      </c>
      <c r="L8" s="32">
        <v>0</v>
      </c>
      <c r="M8" s="48">
        <v>0</v>
      </c>
      <c r="N8" s="49">
        <v>0</v>
      </c>
      <c r="O8" s="32">
        <v>0</v>
      </c>
      <c r="P8" s="32">
        <v>0</v>
      </c>
      <c r="Q8" s="32">
        <v>0</v>
      </c>
      <c r="R8" s="32">
        <v>0</v>
      </c>
      <c r="S8" s="51"/>
    </row>
    <row r="9" spans="1:19" ht="30.75" customHeight="1">
      <c r="A9" s="44"/>
      <c r="B9" s="190" t="s">
        <v>198</v>
      </c>
      <c r="C9" s="189" t="s">
        <v>202</v>
      </c>
      <c r="D9" s="47">
        <v>1</v>
      </c>
      <c r="E9" s="33">
        <v>0</v>
      </c>
      <c r="F9" s="19"/>
      <c r="G9" s="32"/>
      <c r="H9" s="48">
        <v>3780</v>
      </c>
      <c r="I9" s="49"/>
      <c r="J9" s="32">
        <v>0</v>
      </c>
      <c r="K9" s="32">
        <v>0</v>
      </c>
      <c r="L9" s="32">
        <v>0</v>
      </c>
      <c r="M9" s="48">
        <v>0</v>
      </c>
      <c r="N9" s="49">
        <v>0</v>
      </c>
      <c r="O9" s="32">
        <v>0</v>
      </c>
      <c r="P9" s="32">
        <v>0</v>
      </c>
      <c r="Q9" s="32">
        <v>0</v>
      </c>
      <c r="R9" s="32">
        <v>0</v>
      </c>
      <c r="S9" s="51"/>
    </row>
    <row r="10" spans="1:19" ht="30.75" customHeight="1">
      <c r="A10" s="44"/>
      <c r="B10" s="190" t="s">
        <v>199</v>
      </c>
      <c r="C10" s="61" t="s">
        <v>202</v>
      </c>
      <c r="D10" s="177">
        <v>1</v>
      </c>
      <c r="E10" s="34">
        <v>0</v>
      </c>
      <c r="F10" s="61"/>
      <c r="G10" s="48"/>
      <c r="H10" s="48">
        <v>1150</v>
      </c>
      <c r="I10" s="49"/>
      <c r="J10" s="32"/>
      <c r="K10" s="32"/>
      <c r="L10" s="32"/>
      <c r="M10" s="48"/>
      <c r="N10" s="49"/>
      <c r="O10" s="32"/>
      <c r="P10" s="32"/>
      <c r="Q10" s="32"/>
      <c r="R10" s="32"/>
      <c r="S10" s="51"/>
    </row>
    <row r="11" spans="1:19" ht="30.75" customHeight="1">
      <c r="A11" s="44"/>
      <c r="B11" s="191" t="s">
        <v>200</v>
      </c>
      <c r="C11" s="61" t="s">
        <v>203</v>
      </c>
      <c r="D11" s="175">
        <v>2</v>
      </c>
      <c r="E11" s="175"/>
      <c r="F11" s="175"/>
      <c r="G11" s="175"/>
      <c r="H11" s="48">
        <v>4400</v>
      </c>
      <c r="I11" s="49"/>
      <c r="J11" s="32"/>
      <c r="K11" s="32"/>
      <c r="L11" s="32"/>
      <c r="M11" s="48"/>
      <c r="N11" s="49"/>
      <c r="O11" s="32"/>
      <c r="P11" s="32"/>
      <c r="Q11" s="32"/>
      <c r="R11" s="32"/>
      <c r="S11" s="51"/>
    </row>
    <row r="12" spans="1:19" ht="44.25" customHeight="1">
      <c r="A12" s="44"/>
      <c r="B12" s="191" t="s">
        <v>201</v>
      </c>
      <c r="C12" s="61" t="s">
        <v>202</v>
      </c>
      <c r="D12" s="175">
        <v>1</v>
      </c>
      <c r="E12" s="176"/>
      <c r="F12" s="176"/>
      <c r="G12" s="176"/>
      <c r="H12" s="48">
        <v>1500</v>
      </c>
      <c r="I12" s="48"/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51"/>
    </row>
    <row r="13" spans="1:19" ht="11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1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2:19" ht="11.25">
      <c r="B15" s="36"/>
      <c r="C15" s="36"/>
      <c r="D15" s="36"/>
      <c r="E15" s="36"/>
      <c r="F15" s="36"/>
      <c r="G15" s="36"/>
      <c r="H15" s="36"/>
      <c r="I15" s="36"/>
      <c r="M15" s="36"/>
      <c r="N15" s="36"/>
      <c r="O15" s="36"/>
      <c r="P15" s="36"/>
      <c r="Q15" s="36"/>
      <c r="R15" s="36"/>
      <c r="S15" s="36"/>
    </row>
    <row r="16" spans="2:19" ht="11.25">
      <c r="B16" s="36"/>
      <c r="C16" s="36"/>
      <c r="D16" s="36"/>
      <c r="E16" s="36"/>
      <c r="F16" s="36"/>
      <c r="G16" s="36"/>
      <c r="H16" s="36"/>
      <c r="I16" s="36"/>
      <c r="M16" s="36"/>
      <c r="N16" s="36"/>
      <c r="O16" s="36"/>
      <c r="P16" s="36"/>
      <c r="Q16" s="36"/>
      <c r="R16" s="36"/>
      <c r="S16" s="36"/>
    </row>
    <row r="17" spans="3:18" ht="11.25">
      <c r="C17" s="36"/>
      <c r="D17" s="36"/>
      <c r="E17" s="36"/>
      <c r="F17" s="36"/>
      <c r="H17" s="36"/>
      <c r="I17" s="36"/>
      <c r="J17" s="36"/>
      <c r="N17" s="36"/>
      <c r="O17" s="36"/>
      <c r="P17" s="36"/>
      <c r="Q17" s="36"/>
      <c r="R17" s="36"/>
    </row>
    <row r="18" spans="10:18" ht="11.25">
      <c r="J18" s="36"/>
      <c r="M18" s="36"/>
      <c r="N18" s="36"/>
      <c r="P18" s="36"/>
      <c r="R18" s="36"/>
    </row>
    <row r="19" spans="16:18" ht="11.25">
      <c r="P19" s="36"/>
      <c r="Q19" s="36"/>
      <c r="R19" s="36"/>
    </row>
    <row r="20" spans="15:17" ht="11.25">
      <c r="O20" s="36"/>
      <c r="Q20" s="36"/>
    </row>
  </sheetData>
  <sheetProtection/>
  <mergeCells count="20"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  <mergeCell ref="A2:S2"/>
    <mergeCell ref="H4:R4"/>
    <mergeCell ref="H5:I5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5" right="0.55" top="1.57" bottom="0.98" header="0.5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</cp:lastModifiedBy>
  <cp:lastPrinted>2016-02-26T09:34:34Z</cp:lastPrinted>
  <dcterms:created xsi:type="dcterms:W3CDTF">2013-10-28T01:09:21Z</dcterms:created>
  <dcterms:modified xsi:type="dcterms:W3CDTF">2016-02-26T09:43:24Z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