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95" windowHeight="12600" activeTab="0"/>
  </bookViews>
  <sheets>
    <sheet name="2016年收支预算总表" sheetId="1" r:id="rId1"/>
    <sheet name="2016年收入预算总表" sheetId="2" r:id="rId2"/>
    <sheet name="2016年支出预算总表" sheetId="3" r:id="rId3"/>
    <sheet name="2016年基本支出预算表" sheetId="4" r:id="rId4"/>
    <sheet name="2016年项目支出预算表" sheetId="5" r:id="rId5"/>
    <sheet name="2016年三公经费预算表" sheetId="6" r:id="rId6"/>
  </sheets>
  <definedNames>
    <definedName name="_xlnm.Print_Area" localSheetId="3">#N/A</definedName>
    <definedName name="_xlnm.Print_Area" localSheetId="1">'2016年收入预算总表'!$A$1:$N$9</definedName>
    <definedName name="_xlnm.Print_Area" localSheetId="0">#N/A</definedName>
    <definedName name="_xlnm.Print_Area" localSheetId="4">#N/A</definedName>
    <definedName name="_xlnm.Print_Area" localSheetId="2">#N/A</definedName>
    <definedName name="_xlnm.Print_Area">#N/A</definedName>
    <definedName name="_xlnm.Print_Titles" localSheetId="1">'2016年收入预算总表'!$1:$6</definedName>
    <definedName name="_xlnm.Print_Titles" hidden="1">#N/A</definedName>
  </definedNames>
  <calcPr fullCalcOnLoad="1"/>
</workbook>
</file>

<file path=xl/sharedStrings.xml><?xml version="1.0" encoding="utf-8"?>
<sst xmlns="http://schemas.openxmlformats.org/spreadsheetml/2006/main" count="165" uniqueCount="114">
  <si>
    <t>2016年区棚改办收支预算总表</t>
  </si>
  <si>
    <t>编制单位：长沙市开福区棚户区改造办公室</t>
  </si>
  <si>
    <t>单位:元</t>
  </si>
  <si>
    <t>收                  入</t>
  </si>
  <si>
    <t>支                  出</t>
  </si>
  <si>
    <t>项         目</t>
  </si>
  <si>
    <t>本年预算</t>
  </si>
  <si>
    <t>一、财政拨款（补助）</t>
  </si>
  <si>
    <t>一、基本支出</t>
  </si>
  <si>
    <t xml:space="preserve">     其中：经费拨款（补贴）</t>
  </si>
  <si>
    <t xml:space="preserve">    工资福利支出</t>
  </si>
  <si>
    <t>二、纳入财政专户管理的行政事业性收费收入</t>
  </si>
  <si>
    <t xml:space="preserve">    商品和服务支出</t>
  </si>
  <si>
    <t>三、行政单位预算外资金收入</t>
  </si>
  <si>
    <t xml:space="preserve">    对个人和家庭的补助</t>
  </si>
  <si>
    <t>四、事业收入</t>
  </si>
  <si>
    <t>二、项目支出</t>
  </si>
  <si>
    <t>五、其他收入</t>
  </si>
  <si>
    <t xml:space="preserve">    专项商品和服务支出</t>
  </si>
  <si>
    <t>六、事业单位经营收入</t>
  </si>
  <si>
    <t xml:space="preserve">    基本建设项目支出</t>
  </si>
  <si>
    <t xml:space="preserve">    行政事业性项目支出</t>
  </si>
  <si>
    <t xml:space="preserve">    其他项目支出</t>
  </si>
  <si>
    <t>三、事业单位经营支出</t>
  </si>
  <si>
    <t>本 年 收 入 合 计</t>
  </si>
  <si>
    <t>本 年 支 出 合 计</t>
  </si>
  <si>
    <t>七、上级补助收入</t>
  </si>
  <si>
    <t>四、对附属单位补助支出</t>
  </si>
  <si>
    <t>八、附属单位上缴收入</t>
  </si>
  <si>
    <t>五、上缴上级支出</t>
  </si>
  <si>
    <t>九、用事业基金弥补收支差额</t>
  </si>
  <si>
    <t>六、结转下年</t>
  </si>
  <si>
    <t>十、上年结转</t>
  </si>
  <si>
    <t>收  入  总  计</t>
  </si>
  <si>
    <t>支  出  总  计</t>
  </si>
  <si>
    <t>备注：</t>
  </si>
  <si>
    <t>2016年区棚改办收入预算总表</t>
  </si>
  <si>
    <t>编制单位：</t>
  </si>
  <si>
    <t xml:space="preserve">  长沙市开福区棚户区改造办公室</t>
  </si>
  <si>
    <t>单位：元</t>
  </si>
  <si>
    <t>单位代码</t>
  </si>
  <si>
    <t>单位名称</t>
  </si>
  <si>
    <t>合计</t>
  </si>
  <si>
    <t>财政拨款  （补助）</t>
  </si>
  <si>
    <t>缴入财政专户管理的行政事业性收费收入</t>
  </si>
  <si>
    <t>行政单位预算外资金收入</t>
  </si>
  <si>
    <t>事业收入</t>
  </si>
  <si>
    <t>其他收入</t>
  </si>
  <si>
    <t>事业单位经营收入</t>
  </si>
  <si>
    <t>上级补助收入</t>
  </si>
  <si>
    <t>附属单位上缴收入</t>
  </si>
  <si>
    <t>用事业基金弥补收支差额</t>
  </si>
  <si>
    <t>上年结转</t>
  </si>
  <si>
    <t>金额</t>
  </si>
  <si>
    <t>其中：经费拨款（补助）</t>
  </si>
  <si>
    <t>长沙市开福区棚户区改造办公室</t>
  </si>
  <si>
    <t>2016年区棚改办支出预算总表</t>
  </si>
  <si>
    <t>科目编码</t>
  </si>
  <si>
    <t>单位名称（功能科目）</t>
  </si>
  <si>
    <t>总  计</t>
  </si>
  <si>
    <t>基本支出</t>
  </si>
  <si>
    <t>项目支出</t>
  </si>
  <si>
    <t>事业单位经营支出</t>
  </si>
  <si>
    <t>对附属单位补助支出</t>
  </si>
  <si>
    <t>上缴上级支出</t>
  </si>
  <si>
    <t>结转下年</t>
  </si>
  <si>
    <t>类</t>
  </si>
  <si>
    <t>款</t>
  </si>
  <si>
    <t>项</t>
  </si>
  <si>
    <t>小计</t>
  </si>
  <si>
    <t>工资福利支出</t>
  </si>
  <si>
    <t>商品和服务支出</t>
  </si>
  <si>
    <t>对个人和家庭的补助</t>
  </si>
  <si>
    <t>专项商品和服务支出</t>
  </si>
  <si>
    <t>基本建设项目</t>
  </si>
  <si>
    <t>行政事业项目</t>
  </si>
  <si>
    <t>其他项目</t>
  </si>
  <si>
    <t>**</t>
  </si>
  <si>
    <t>行政运行</t>
  </si>
  <si>
    <t>行政单位医疗</t>
  </si>
  <si>
    <t>一般行政事务管理</t>
  </si>
  <si>
    <t>2016年区棚改办基本支出分经济分类预算表</t>
  </si>
  <si>
    <t>经济分类</t>
  </si>
  <si>
    <t>项目名称</t>
  </si>
  <si>
    <t>总   计</t>
  </si>
  <si>
    <t>财政拨款（补助）</t>
  </si>
  <si>
    <t>纳入财政专户管理的行政事业性收费收入</t>
  </si>
  <si>
    <t xml:space="preserve">    基本工资</t>
  </si>
  <si>
    <t xml:space="preserve">    津贴补贴</t>
  </si>
  <si>
    <t xml:space="preserve">    社会保障缴费</t>
  </si>
  <si>
    <t xml:space="preserve">    其他工资福利支出</t>
  </si>
  <si>
    <t xml:space="preserve">    住房公积金</t>
  </si>
  <si>
    <t>其他对个人和家庭的补助</t>
  </si>
  <si>
    <t>办公费</t>
  </si>
  <si>
    <t>会议费</t>
  </si>
  <si>
    <t>差旅费</t>
  </si>
  <si>
    <t>邮电费</t>
  </si>
  <si>
    <t>公务接待费</t>
  </si>
  <si>
    <t>2016年区棚改办项目支出预算表</t>
  </si>
  <si>
    <t>项目类别（名称）</t>
  </si>
  <si>
    <t>科目名称</t>
  </si>
  <si>
    <t>项目内容</t>
  </si>
  <si>
    <t>项目支出金额</t>
  </si>
  <si>
    <t>资金来源</t>
  </si>
  <si>
    <t>其他资金来源</t>
  </si>
  <si>
    <t>部门运行及专项经费</t>
  </si>
  <si>
    <t>其他商品及服务支出</t>
  </si>
  <si>
    <t>到项级,可参照决算经济分类</t>
  </si>
  <si>
    <t>2016年区棚改办三公经费预算表</t>
  </si>
  <si>
    <t>三公经费预算数（财政拨款）</t>
  </si>
  <si>
    <t>因公出国（境）费</t>
  </si>
  <si>
    <t>公务用车购置及运行费</t>
  </si>
  <si>
    <t>其中：公务用车购置</t>
  </si>
  <si>
    <t>说明：2016年三公经费因为增加了在职人员1名所以较2015年增加了2000元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</si>
</sst>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0000"/>
    <numFmt numFmtId="178" formatCode="* #,##0.00;* \-#,##0.00;* &quot;&quot;??;@"/>
    <numFmt numFmtId="179" formatCode="0_ "/>
    <numFmt numFmtId="180" formatCode="* #,##0.0;* \-#,##0.0;* &quot;&quot;??;@"/>
    <numFmt numFmtId="181" formatCode=";;"/>
    <numFmt numFmtId="182" formatCode="#,##0.0000"/>
    <numFmt numFmtId="183" formatCode="#,##0.0_ "/>
  </numFmts>
  <fonts count="36">
    <font>
      <sz val="9"/>
      <name val="宋体"/>
      <family val="0"/>
    </font>
    <font>
      <sz val="10"/>
      <name val="宋体"/>
      <family val="0"/>
    </font>
    <font>
      <b/>
      <sz val="9"/>
      <color indexed="10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sz val="14"/>
      <name val="宋体"/>
      <family val="0"/>
    </font>
    <font>
      <b/>
      <sz val="10"/>
      <color indexed="1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12"/>
      <color indexed="10"/>
      <name val="宋体"/>
      <family val="0"/>
    </font>
    <font>
      <sz val="22"/>
      <name val="宋体"/>
      <family val="0"/>
    </font>
    <font>
      <b/>
      <sz val="9"/>
      <name val="宋体"/>
      <family val="0"/>
    </font>
    <font>
      <b/>
      <sz val="22"/>
      <color indexed="10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u val="single"/>
      <sz val="9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u val="single"/>
      <sz val="9"/>
      <color indexed="36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4" fillId="0" borderId="0" applyFont="0" applyFill="0" applyBorder="0" applyAlignment="0" applyProtection="0"/>
    <xf numFmtId="0" fontId="15" fillId="2" borderId="0" applyNumberFormat="0" applyBorder="0" applyAlignment="0" applyProtection="0"/>
    <xf numFmtId="0" fontId="32" fillId="3" borderId="1" applyNumberFormat="0" applyAlignment="0" applyProtection="0"/>
    <xf numFmtId="43" fontId="4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23" fillId="2" borderId="0" applyNumberFormat="0" applyBorder="0" applyAlignment="0" applyProtection="0"/>
    <xf numFmtId="0" fontId="4" fillId="0" borderId="0">
      <alignment vertical="center"/>
      <protection/>
    </xf>
    <xf numFmtId="0" fontId="24" fillId="4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5" borderId="2" applyNumberFormat="0" applyFont="0" applyAlignment="0" applyProtection="0"/>
    <xf numFmtId="0" fontId="24" fillId="6" borderId="0" applyNumberFormat="0" applyBorder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17" fillId="0" borderId="3" applyNumberFormat="0" applyFill="0" applyAlignment="0" applyProtection="0"/>
    <xf numFmtId="0" fontId="24" fillId="7" borderId="0" applyNumberFormat="0" applyBorder="0" applyAlignment="0" applyProtection="0"/>
    <xf numFmtId="0" fontId="20" fillId="0" borderId="4" applyNumberFormat="0" applyFill="0" applyAlignment="0" applyProtection="0"/>
    <xf numFmtId="0" fontId="24" fillId="8" borderId="0" applyNumberFormat="0" applyBorder="0" applyAlignment="0" applyProtection="0"/>
    <xf numFmtId="0" fontId="25" fillId="9" borderId="5" applyNumberFormat="0" applyAlignment="0" applyProtection="0"/>
    <xf numFmtId="0" fontId="35" fillId="9" borderId="1" applyNumberFormat="0" applyAlignment="0" applyProtection="0"/>
    <xf numFmtId="0" fontId="16" fillId="10" borderId="6" applyNumberFormat="0" applyAlignment="0" applyProtection="0"/>
    <xf numFmtId="0" fontId="15" fillId="2" borderId="0" applyNumberFormat="0" applyBorder="0" applyAlignment="0" applyProtection="0"/>
    <xf numFmtId="0" fontId="24" fillId="11" borderId="0" applyNumberFormat="0" applyBorder="0" applyAlignment="0" applyProtection="0"/>
    <xf numFmtId="0" fontId="34" fillId="0" borderId="7" applyNumberFormat="0" applyFill="0" applyAlignment="0" applyProtection="0"/>
    <xf numFmtId="0" fontId="28" fillId="0" borderId="8" applyNumberFormat="0" applyFill="0" applyAlignment="0" applyProtection="0"/>
    <xf numFmtId="0" fontId="33" fillId="3" borderId="0" applyNumberFormat="0" applyBorder="0" applyAlignment="0" applyProtection="0"/>
    <xf numFmtId="0" fontId="31" fillId="8" borderId="0" applyNumberFormat="0" applyBorder="0" applyAlignment="0" applyProtection="0"/>
    <xf numFmtId="0" fontId="15" fillId="2" borderId="0" applyNumberFormat="0" applyBorder="0" applyAlignment="0" applyProtection="0"/>
    <xf numFmtId="0" fontId="24" fillId="12" borderId="0" applyNumberFormat="0" applyBorder="0" applyAlignment="0" applyProtection="0"/>
    <xf numFmtId="0" fontId="15" fillId="2" borderId="0" applyNumberFormat="0" applyBorder="0" applyAlignment="0" applyProtection="0"/>
    <xf numFmtId="0" fontId="15" fillId="13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24" fillId="10" borderId="0" applyNumberFormat="0" applyBorder="0" applyAlignment="0" applyProtection="0"/>
    <xf numFmtId="0" fontId="24" fillId="14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24" fillId="15" borderId="0" applyNumberFormat="0" applyBorder="0" applyAlignment="0" applyProtection="0"/>
    <xf numFmtId="0" fontId="15" fillId="13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15" fillId="4" borderId="0" applyNumberFormat="0" applyBorder="0" applyAlignment="0" applyProtection="0"/>
    <xf numFmtId="0" fontId="24" fillId="4" borderId="0" applyNumberFormat="0" applyBorder="0" applyAlignment="0" applyProtection="0"/>
  </cellStyleXfs>
  <cellXfs count="162">
    <xf numFmtId="0" fontId="0" fillId="0" borderId="0" xfId="0" applyAlignment="1">
      <alignment/>
    </xf>
    <xf numFmtId="0" fontId="1" fillId="0" borderId="0" xfId="22" applyFont="1" applyFill="1" applyAlignment="1">
      <alignment vertical="center"/>
      <protection/>
    </xf>
    <xf numFmtId="0" fontId="2" fillId="0" borderId="0" xfId="0" applyFont="1" applyFill="1" applyAlignment="1">
      <alignment/>
    </xf>
    <xf numFmtId="176" fontId="1" fillId="0" borderId="0" xfId="22" applyNumberFormat="1" applyFont="1" applyFill="1" applyAlignment="1">
      <alignment horizontal="center" vertical="center"/>
      <protection/>
    </xf>
    <xf numFmtId="177" fontId="1" fillId="0" borderId="0" xfId="22" applyNumberFormat="1" applyFont="1" applyFill="1" applyAlignment="1">
      <alignment horizontal="center" vertical="center"/>
      <protection/>
    </xf>
    <xf numFmtId="49" fontId="1" fillId="0" borderId="0" xfId="22" applyNumberFormat="1" applyFont="1" applyFill="1" applyAlignment="1">
      <alignment horizontal="center" vertical="center"/>
      <protection/>
    </xf>
    <xf numFmtId="178" fontId="1" fillId="0" borderId="0" xfId="22" applyNumberFormat="1" applyFont="1" applyFill="1" applyAlignment="1">
      <alignment horizontal="center" vertical="center"/>
      <protection/>
    </xf>
    <xf numFmtId="0" fontId="1" fillId="0" borderId="0" xfId="22" applyFont="1" applyFill="1" applyAlignment="1">
      <alignment horizontal="center" vertical="center"/>
      <protection/>
    </xf>
    <xf numFmtId="0" fontId="0" fillId="0" borderId="0" xfId="0" applyFill="1" applyAlignment="1">
      <alignment/>
    </xf>
    <xf numFmtId="0" fontId="1" fillId="0" borderId="0" xfId="22" applyNumberFormat="1" applyFont="1" applyFill="1" applyAlignment="1">
      <alignment horizontal="center" vertical="center"/>
      <protection/>
    </xf>
    <xf numFmtId="0" fontId="1" fillId="0" borderId="0" xfId="22" applyNumberFormat="1" applyFont="1" applyFill="1" applyAlignment="1">
      <alignment horizontal="right" vertical="center"/>
      <protection/>
    </xf>
    <xf numFmtId="0" fontId="3" fillId="0" borderId="0" xfId="0" applyFont="1" applyFill="1" applyAlignment="1">
      <alignment horizontal="center"/>
    </xf>
    <xf numFmtId="0" fontId="4" fillId="0" borderId="9" xfId="0" applyFont="1" applyFill="1" applyBorder="1" applyAlignment="1">
      <alignment horizontal="left" vertical="center"/>
    </xf>
    <xf numFmtId="0" fontId="4" fillId="0" borderId="9" xfId="22" applyFont="1" applyFill="1" applyBorder="1" applyAlignment="1">
      <alignment horizontal="left" vertical="center"/>
      <protection/>
    </xf>
    <xf numFmtId="0" fontId="1" fillId="0" borderId="0" xfId="22" applyNumberFormat="1" applyFont="1" applyFill="1" applyAlignment="1">
      <alignment vertical="center"/>
      <protection/>
    </xf>
    <xf numFmtId="0" fontId="4" fillId="0" borderId="10" xfId="22" applyNumberFormat="1" applyFont="1" applyFill="1" applyBorder="1" applyAlignment="1">
      <alignment horizontal="centerContinuous" vertical="center"/>
      <protection/>
    </xf>
    <xf numFmtId="0" fontId="4" fillId="0" borderId="11" xfId="22" applyNumberFormat="1" applyFont="1" applyFill="1" applyBorder="1" applyAlignment="1">
      <alignment horizontal="centerContinuous" vertical="center"/>
      <protection/>
    </xf>
    <xf numFmtId="0" fontId="4" fillId="0" borderId="11" xfId="22" applyNumberFormat="1" applyFont="1" applyFill="1" applyBorder="1" applyAlignment="1" applyProtection="1">
      <alignment horizontal="center" vertical="center" wrapText="1"/>
      <protection/>
    </xf>
    <xf numFmtId="0" fontId="5" fillId="0" borderId="10" xfId="22" applyNumberFormat="1" applyFont="1" applyFill="1" applyBorder="1" applyAlignment="1" applyProtection="1">
      <alignment horizontal="center" vertical="center"/>
      <protection/>
    </xf>
    <xf numFmtId="0" fontId="4" fillId="0" borderId="10" xfId="22" applyNumberFormat="1" applyFont="1" applyFill="1" applyBorder="1" applyAlignment="1">
      <alignment horizontal="center" vertical="center"/>
      <protection/>
    </xf>
    <xf numFmtId="0" fontId="4" fillId="0" borderId="11" xfId="22" applyNumberFormat="1" applyFont="1" applyFill="1" applyBorder="1" applyAlignment="1">
      <alignment horizontal="center" vertical="center"/>
      <protection/>
    </xf>
    <xf numFmtId="0" fontId="5" fillId="0" borderId="10" xfId="22" applyNumberFormat="1" applyFont="1" applyFill="1" applyBorder="1" applyAlignment="1" applyProtection="1">
      <alignment horizontal="center" vertical="center" wrapText="1"/>
      <protection/>
    </xf>
    <xf numFmtId="0" fontId="4" fillId="0" borderId="12" xfId="22" applyNumberFormat="1" applyFont="1" applyFill="1" applyBorder="1" applyAlignment="1">
      <alignment horizontal="center" vertical="center"/>
      <protection/>
    </xf>
    <xf numFmtId="0" fontId="4" fillId="0" borderId="13" xfId="22" applyNumberFormat="1" applyFont="1" applyFill="1" applyBorder="1" applyAlignment="1">
      <alignment horizontal="center" vertical="center"/>
      <protection/>
    </xf>
    <xf numFmtId="0" fontId="4" fillId="0" borderId="14" xfId="0" applyNumberFormat="1" applyFont="1" applyFill="1" applyBorder="1" applyAlignment="1">
      <alignment horizontal="center" vertical="center"/>
    </xf>
    <xf numFmtId="4" fontId="0" fillId="0" borderId="10" xfId="22" applyNumberFormat="1" applyFont="1" applyFill="1" applyBorder="1" applyAlignment="1" applyProtection="1">
      <alignment horizontal="right" vertical="center" wrapText="1"/>
      <protection/>
    </xf>
    <xf numFmtId="49" fontId="4" fillId="0" borderId="11" xfId="0" applyNumberFormat="1" applyFont="1" applyFill="1" applyBorder="1" applyAlignment="1" applyProtection="1">
      <alignment horizontal="center" vertical="center" wrapText="1"/>
      <protection/>
    </xf>
    <xf numFmtId="179" fontId="6" fillId="0" borderId="15" xfId="22" applyNumberFormat="1" applyFont="1" applyFill="1" applyBorder="1" applyAlignment="1">
      <alignment horizontal="left" vertical="center"/>
      <protection/>
    </xf>
    <xf numFmtId="0" fontId="0" fillId="0" borderId="0" xfId="22" applyNumberFormat="1" applyFont="1" applyFill="1" applyAlignment="1">
      <alignment horizontal="right" vertical="center"/>
      <protection/>
    </xf>
    <xf numFmtId="0" fontId="6" fillId="0" borderId="0" xfId="22" applyFont="1" applyFill="1" applyAlignment="1">
      <alignment horizontal="center" vertical="center"/>
      <protection/>
    </xf>
    <xf numFmtId="180" fontId="0" fillId="0" borderId="0" xfId="22" applyNumberFormat="1" applyFont="1" applyFill="1" applyAlignment="1">
      <alignment horizontal="center" vertical="center" wrapText="1"/>
      <protection/>
    </xf>
    <xf numFmtId="176" fontId="7" fillId="0" borderId="0" xfId="22" applyNumberFormat="1" applyFont="1" applyFill="1" applyAlignment="1">
      <alignment horizontal="center" vertical="center"/>
      <protection/>
    </xf>
    <xf numFmtId="177" fontId="7" fillId="0" borderId="0" xfId="22" applyNumberFormat="1" applyFont="1" applyFill="1" applyAlignment="1">
      <alignment horizontal="center" vertical="center"/>
      <protection/>
    </xf>
    <xf numFmtId="0" fontId="0" fillId="0" borderId="0" xfId="22" applyNumberFormat="1" applyFont="1" applyFill="1" applyAlignment="1">
      <alignment vertical="center" wrapText="1"/>
      <protection/>
    </xf>
    <xf numFmtId="0" fontId="2" fillId="0" borderId="0" xfId="22" applyNumberFormat="1" applyFont="1" applyFill="1" applyAlignment="1">
      <alignment vertical="center" wrapText="1"/>
      <protection/>
    </xf>
    <xf numFmtId="180" fontId="0" fillId="0" borderId="0" xfId="22" applyNumberFormat="1" applyFont="1" applyFill="1" applyAlignment="1">
      <alignment vertical="center"/>
      <protection/>
    </xf>
    <xf numFmtId="0" fontId="3" fillId="0" borderId="0" xfId="22" applyNumberFormat="1" applyFont="1" applyFill="1" applyAlignment="1" applyProtection="1">
      <alignment horizontal="center" vertical="center"/>
      <protection/>
    </xf>
    <xf numFmtId="0" fontId="8" fillId="0" borderId="9" xfId="22" applyFont="1" applyFill="1" applyBorder="1" applyAlignment="1">
      <alignment horizontal="left" vertical="center"/>
      <protection/>
    </xf>
    <xf numFmtId="0" fontId="4" fillId="0" borderId="0" xfId="22" applyNumberFormat="1" applyFont="1" applyFill="1" applyAlignment="1">
      <alignment vertical="center" wrapText="1"/>
      <protection/>
    </xf>
    <xf numFmtId="0" fontId="9" fillId="0" borderId="0" xfId="22" applyNumberFormat="1" applyFont="1" applyFill="1" applyAlignment="1">
      <alignment vertical="center" wrapText="1"/>
      <protection/>
    </xf>
    <xf numFmtId="180" fontId="4" fillId="0" borderId="0" xfId="22" applyNumberFormat="1" applyFont="1" applyFill="1" applyAlignment="1">
      <alignment vertical="center"/>
      <protection/>
    </xf>
    <xf numFmtId="0" fontId="9" fillId="0" borderId="10" xfId="22" applyNumberFormat="1" applyFont="1" applyFill="1" applyBorder="1" applyAlignment="1" applyProtection="1">
      <alignment horizontal="center" vertical="center" wrapText="1"/>
      <protection/>
    </xf>
    <xf numFmtId="0" fontId="4" fillId="0" borderId="10" xfId="22" applyNumberFormat="1" applyFont="1" applyFill="1" applyBorder="1" applyAlignment="1" applyProtection="1">
      <alignment horizontal="center" vertical="center" wrapText="1"/>
      <protection/>
    </xf>
    <xf numFmtId="0" fontId="9" fillId="0" borderId="10" xfId="22" applyNumberFormat="1" applyFont="1" applyFill="1" applyBorder="1" applyAlignment="1" applyProtection="1">
      <alignment vertical="center" wrapText="1"/>
      <protection/>
    </xf>
    <xf numFmtId="0" fontId="9" fillId="0" borderId="11" xfId="0" applyNumberFormat="1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181" fontId="4" fillId="0" borderId="10" xfId="0" applyNumberFormat="1" applyFont="1" applyFill="1" applyBorder="1" applyAlignment="1" applyProtection="1">
      <alignment horizontal="left" vertical="center" wrapText="1"/>
      <protection/>
    </xf>
    <xf numFmtId="49" fontId="9" fillId="0" borderId="10" xfId="0" applyNumberFormat="1" applyFont="1" applyFill="1" applyBorder="1" applyAlignment="1" applyProtection="1">
      <alignment horizontal="left" vertical="center" wrapText="1"/>
      <protection/>
    </xf>
    <xf numFmtId="4" fontId="4" fillId="0" borderId="10" xfId="22" applyNumberFormat="1" applyFont="1" applyFill="1" applyBorder="1" applyAlignment="1" applyProtection="1">
      <alignment horizontal="right" vertical="center" wrapText="1"/>
      <protection/>
    </xf>
    <xf numFmtId="180" fontId="0" fillId="0" borderId="0" xfId="22" applyNumberFormat="1" applyFont="1" applyFill="1" applyAlignment="1">
      <alignment horizontal="right" vertical="center"/>
      <protection/>
    </xf>
    <xf numFmtId="180" fontId="4" fillId="0" borderId="0" xfId="22" applyNumberFormat="1" applyFont="1" applyFill="1" applyAlignment="1">
      <alignment horizontal="right" vertical="center"/>
      <protection/>
    </xf>
    <xf numFmtId="0" fontId="4" fillId="0" borderId="16" xfId="0" applyNumberFormat="1" applyFont="1" applyFill="1" applyBorder="1" applyAlignment="1">
      <alignment horizontal="center" vertical="center" wrapText="1"/>
    </xf>
    <xf numFmtId="182" fontId="4" fillId="0" borderId="10" xfId="22" applyNumberFormat="1" applyFont="1" applyFill="1" applyBorder="1" applyAlignment="1" applyProtection="1">
      <alignment horizontal="right" vertical="center" wrapText="1"/>
      <protection/>
    </xf>
    <xf numFmtId="0" fontId="4" fillId="0" borderId="0" xfId="22" applyNumberFormat="1" applyFont="1" applyFill="1" applyAlignment="1" applyProtection="1">
      <alignment vertical="center"/>
      <protection/>
    </xf>
    <xf numFmtId="0" fontId="10" fillId="0" borderId="0" xfId="22" applyNumberFormat="1" applyFont="1" applyFill="1" applyAlignment="1" applyProtection="1">
      <alignment horizontal="center" vertical="center"/>
      <protection/>
    </xf>
    <xf numFmtId="0" fontId="11" fillId="0" borderId="0" xfId="0" applyFont="1" applyFill="1" applyAlignment="1">
      <alignment/>
    </xf>
    <xf numFmtId="0" fontId="1" fillId="0" borderId="0" xfId="22" applyNumberFormat="1" applyFont="1" applyFill="1" applyAlignment="1" applyProtection="1">
      <alignment horizontal="left" vertical="center"/>
      <protection/>
    </xf>
    <xf numFmtId="183" fontId="4" fillId="0" borderId="0" xfId="22" applyNumberFormat="1" applyFont="1" applyFill="1" applyAlignment="1" applyProtection="1">
      <alignment horizontal="right" vertical="center"/>
      <protection/>
    </xf>
    <xf numFmtId="0" fontId="4" fillId="0" borderId="0" xfId="22" applyFill="1" applyAlignment="1">
      <alignment vertical="center"/>
      <protection/>
    </xf>
    <xf numFmtId="0" fontId="9" fillId="0" borderId="0" xfId="22" applyNumberFormat="1" applyFont="1" applyFill="1" applyAlignment="1" applyProtection="1">
      <alignment vertical="center"/>
      <protection/>
    </xf>
    <xf numFmtId="183" fontId="1" fillId="0" borderId="0" xfId="22" applyNumberFormat="1" applyFont="1" applyFill="1" applyAlignment="1" applyProtection="1">
      <alignment horizontal="right" vertical="center"/>
      <protection/>
    </xf>
    <xf numFmtId="0" fontId="12" fillId="0" borderId="0" xfId="22" applyNumberFormat="1" applyFont="1" applyFill="1" applyAlignment="1" applyProtection="1">
      <alignment horizontal="center" vertical="center"/>
      <protection/>
    </xf>
    <xf numFmtId="176" fontId="3" fillId="0" borderId="0" xfId="22" applyNumberFormat="1" applyFont="1" applyFill="1" applyAlignment="1" applyProtection="1">
      <alignment horizontal="center" vertical="center"/>
      <protection/>
    </xf>
    <xf numFmtId="176" fontId="9" fillId="0" borderId="0" xfId="22" applyNumberFormat="1" applyFont="1" applyFill="1" applyAlignment="1" applyProtection="1">
      <alignment horizontal="left" vertical="center"/>
      <protection/>
    </xf>
    <xf numFmtId="0" fontId="4" fillId="0" borderId="10" xfId="22" applyNumberFormat="1" applyFont="1" applyFill="1" applyBorder="1" applyAlignment="1" applyProtection="1">
      <alignment vertical="center" wrapText="1"/>
      <protection/>
    </xf>
    <xf numFmtId="183" fontId="4" fillId="0" borderId="10" xfId="22" applyNumberFormat="1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>
      <alignment/>
    </xf>
    <xf numFmtId="181" fontId="8" fillId="0" borderId="10" xfId="0" applyNumberFormat="1" applyFont="1" applyFill="1" applyBorder="1" applyAlignment="1" applyProtection="1">
      <alignment horizontal="left" vertical="center" wrapText="1"/>
      <protection/>
    </xf>
    <xf numFmtId="4" fontId="8" fillId="0" borderId="10" xfId="22" applyNumberFormat="1" applyFont="1" applyFill="1" applyBorder="1" applyAlignment="1" applyProtection="1">
      <alignment horizontal="right" vertical="center" wrapText="1"/>
      <protection/>
    </xf>
    <xf numFmtId="183" fontId="4" fillId="0" borderId="10" xfId="22" applyNumberFormat="1" applyFont="1" applyFill="1" applyBorder="1" applyAlignment="1" applyProtection="1">
      <alignment horizontal="right" vertical="center"/>
      <protection/>
    </xf>
    <xf numFmtId="4" fontId="1" fillId="0" borderId="10" xfId="22" applyNumberFormat="1" applyFont="1" applyFill="1" applyBorder="1" applyAlignment="1" applyProtection="1">
      <alignment horizontal="right" vertical="center" wrapText="1"/>
      <protection/>
    </xf>
    <xf numFmtId="4" fontId="1" fillId="0" borderId="10" xfId="22" applyNumberFormat="1" applyFont="1" applyFill="1" applyBorder="1" applyAlignment="1" applyProtection="1">
      <alignment horizontal="center" vertical="center" wrapText="1"/>
      <protection/>
    </xf>
    <xf numFmtId="4" fontId="7" fillId="0" borderId="10" xfId="22" applyNumberFormat="1" applyFont="1" applyFill="1" applyBorder="1" applyAlignment="1" applyProtection="1">
      <alignment horizontal="right" vertical="center" wrapText="1"/>
      <protection/>
    </xf>
    <xf numFmtId="183" fontId="8" fillId="0" borderId="10" xfId="22" applyNumberFormat="1" applyFont="1" applyFill="1" applyBorder="1" applyAlignment="1" applyProtection="1">
      <alignment horizontal="right" vertical="center"/>
      <protection/>
    </xf>
    <xf numFmtId="181" fontId="4" fillId="0" borderId="14" xfId="0" applyNumberFormat="1" applyFont="1" applyFill="1" applyBorder="1" applyAlignment="1" applyProtection="1">
      <alignment horizontal="left" vertical="center" wrapText="1"/>
      <protection/>
    </xf>
    <xf numFmtId="181" fontId="4" fillId="0" borderId="11" xfId="0" applyNumberFormat="1" applyFont="1" applyFill="1" applyBorder="1" applyAlignment="1" applyProtection="1">
      <alignment horizontal="center" vertical="center" wrapText="1"/>
      <protection/>
    </xf>
    <xf numFmtId="4" fontId="13" fillId="0" borderId="10" xfId="22" applyNumberFormat="1" applyFont="1" applyFill="1" applyBorder="1" applyAlignment="1" applyProtection="1">
      <alignment horizontal="right" vertical="center" wrapText="1"/>
      <protection/>
    </xf>
    <xf numFmtId="183" fontId="13" fillId="0" borderId="10" xfId="22" applyNumberFormat="1" applyFont="1" applyFill="1" applyBorder="1" applyAlignment="1" applyProtection="1">
      <alignment horizontal="right" vertical="center"/>
      <protection/>
    </xf>
    <xf numFmtId="0" fontId="1" fillId="0" borderId="10" xfId="22" applyNumberFormat="1" applyFont="1" applyFill="1" applyBorder="1" applyAlignment="1" applyProtection="1">
      <alignment horizontal="left" vertical="center"/>
      <protection/>
    </xf>
    <xf numFmtId="183" fontId="4" fillId="0" borderId="0" xfId="22" applyNumberFormat="1" applyFont="1" applyFill="1" applyAlignment="1" applyProtection="1">
      <alignment horizontal="right"/>
      <protection/>
    </xf>
    <xf numFmtId="0" fontId="8" fillId="0" borderId="0" xfId="22" applyFont="1" applyFill="1" applyAlignment="1">
      <alignment vertical="center"/>
      <protection/>
    </xf>
    <xf numFmtId="4" fontId="4" fillId="0" borderId="16" xfId="22" applyNumberFormat="1" applyFont="1" applyFill="1" applyBorder="1" applyAlignment="1" applyProtection="1">
      <alignment horizontal="right" vertical="center" wrapText="1"/>
      <protection/>
    </xf>
    <xf numFmtId="0" fontId="8" fillId="0" borderId="10" xfId="22" applyFont="1" applyFill="1" applyBorder="1" applyAlignment="1">
      <alignment vertical="center"/>
      <protection/>
    </xf>
    <xf numFmtId="0" fontId="4" fillId="0" borderId="10" xfId="22" applyFill="1" applyBorder="1" applyAlignment="1">
      <alignment vertical="center"/>
      <protection/>
    </xf>
    <xf numFmtId="0" fontId="1" fillId="0" borderId="0" xfId="22" applyFont="1" applyFill="1" applyAlignment="1">
      <alignment horizontal="left" vertical="center" wrapText="1"/>
      <protection/>
    </xf>
    <xf numFmtId="0" fontId="1" fillId="0" borderId="0" xfId="22" applyNumberFormat="1" applyFont="1" applyFill="1" applyAlignment="1">
      <alignment horizontal="left" vertical="center" wrapText="1"/>
      <protection/>
    </xf>
    <xf numFmtId="0" fontId="4" fillId="0" borderId="0" xfId="22" applyFont="1" applyFill="1" applyAlignment="1">
      <alignment horizontal="left" vertical="center"/>
      <protection/>
    </xf>
    <xf numFmtId="0" fontId="0" fillId="0" borderId="0" xfId="0" applyFill="1" applyAlignment="1">
      <alignment horizontal="left" vertical="center" wrapText="1"/>
    </xf>
    <xf numFmtId="0" fontId="9" fillId="0" borderId="10" xfId="22" applyNumberFormat="1" applyFont="1" applyFill="1" applyBorder="1" applyAlignment="1">
      <alignment horizontal="centerContinuous" vertical="center"/>
      <protection/>
    </xf>
    <xf numFmtId="0" fontId="9" fillId="0" borderId="11" xfId="22" applyNumberFormat="1" applyFont="1" applyFill="1" applyBorder="1" applyAlignment="1">
      <alignment horizontal="centerContinuous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22" applyNumberFormat="1" applyFont="1" applyFill="1" applyBorder="1" applyAlignment="1" applyProtection="1">
      <alignment horizontal="center" vertical="center"/>
      <protection/>
    </xf>
    <xf numFmtId="0" fontId="9" fillId="0" borderId="10" xfId="22" applyNumberFormat="1" applyFont="1" applyFill="1" applyBorder="1" applyAlignment="1">
      <alignment horizontal="center" vertical="center"/>
      <protection/>
    </xf>
    <xf numFmtId="0" fontId="9" fillId="0" borderId="11" xfId="22" applyNumberFormat="1" applyFont="1" applyFill="1" applyBorder="1" applyAlignment="1">
      <alignment horizontal="center" vertical="center"/>
      <protection/>
    </xf>
    <xf numFmtId="0" fontId="4" fillId="0" borderId="13" xfId="22" applyNumberFormat="1" applyFont="1" applyFill="1" applyBorder="1" applyAlignment="1" applyProtection="1">
      <alignment horizontal="center" vertical="center"/>
      <protection/>
    </xf>
    <xf numFmtId="0" fontId="4" fillId="0" borderId="17" xfId="22" applyNumberFormat="1" applyFont="1" applyFill="1" applyBorder="1" applyAlignment="1">
      <alignment horizontal="center" vertical="center" wrapText="1"/>
      <protection/>
    </xf>
    <xf numFmtId="0" fontId="4" fillId="0" borderId="18" xfId="22" applyNumberFormat="1" applyFont="1" applyFill="1" applyBorder="1" applyAlignment="1">
      <alignment horizontal="center" vertical="center" wrapText="1"/>
      <protection/>
    </xf>
    <xf numFmtId="0" fontId="9" fillId="0" borderId="16" xfId="22" applyNumberFormat="1" applyFont="1" applyFill="1" applyBorder="1" applyAlignment="1">
      <alignment horizontal="center" vertical="center"/>
      <protection/>
    </xf>
    <xf numFmtId="0" fontId="4" fillId="0" borderId="10" xfId="0" applyNumberFormat="1" applyFont="1" applyFill="1" applyBorder="1" applyAlignment="1">
      <alignment horizontal="center" vertical="center"/>
    </xf>
    <xf numFmtId="0" fontId="9" fillId="0" borderId="12" xfId="22" applyNumberFormat="1" applyFont="1" applyFill="1" applyBorder="1" applyAlignment="1">
      <alignment horizontal="center" vertical="center"/>
      <protection/>
    </xf>
    <xf numFmtId="0" fontId="9" fillId="0" borderId="13" xfId="22" applyNumberFormat="1" applyFont="1" applyFill="1" applyBorder="1" applyAlignment="1">
      <alignment horizontal="center" vertical="center"/>
      <protection/>
    </xf>
    <xf numFmtId="4" fontId="4" fillId="0" borderId="10" xfId="22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Fill="1" applyAlignment="1">
      <alignment horizontal="center" vertical="center"/>
    </xf>
    <xf numFmtId="0" fontId="4" fillId="0" borderId="10" xfId="22" applyNumberFormat="1" applyFont="1" applyFill="1" applyBorder="1" applyAlignment="1" applyProtection="1">
      <alignment horizontal="center" vertical="center"/>
      <protection/>
    </xf>
    <xf numFmtId="0" fontId="4" fillId="0" borderId="12" xfId="22" applyNumberFormat="1" applyFont="1" applyFill="1" applyBorder="1" applyAlignment="1" applyProtection="1">
      <alignment horizontal="center" vertical="center" wrapText="1"/>
      <protection/>
    </xf>
    <xf numFmtId="0" fontId="4" fillId="0" borderId="19" xfId="22" applyNumberFormat="1" applyFont="1" applyFill="1" applyBorder="1" applyAlignment="1">
      <alignment horizontal="center" vertical="center" wrapText="1"/>
      <protection/>
    </xf>
    <xf numFmtId="0" fontId="4" fillId="0" borderId="16" xfId="22" applyNumberFormat="1" applyFont="1" applyFill="1" applyBorder="1" applyAlignment="1">
      <alignment horizontal="center" vertical="center"/>
      <protection/>
    </xf>
    <xf numFmtId="178" fontId="4" fillId="0" borderId="0" xfId="22" applyNumberFormat="1" applyFont="1" applyFill="1" applyAlignment="1">
      <alignment vertical="center"/>
      <protection/>
    </xf>
    <xf numFmtId="0" fontId="4" fillId="0" borderId="0" xfId="22" applyNumberFormat="1" applyFont="1" applyFill="1" applyAlignment="1">
      <alignment horizontal="right" vertical="center"/>
      <protection/>
    </xf>
    <xf numFmtId="0" fontId="4" fillId="0" borderId="1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4" fontId="1" fillId="0" borderId="0" xfId="0" applyNumberFormat="1" applyFont="1" applyFill="1" applyAlignment="1">
      <alignment vertical="center"/>
    </xf>
    <xf numFmtId="44" fontId="1" fillId="0" borderId="0" xfId="0" applyNumberFormat="1" applyFont="1" applyFill="1" applyAlignment="1">
      <alignment horizontal="left" vertical="center"/>
    </xf>
    <xf numFmtId="178" fontId="1" fillId="0" borderId="0" xfId="0" applyNumberFormat="1" applyFont="1" applyFill="1" applyAlignment="1">
      <alignment vertical="center"/>
    </xf>
    <xf numFmtId="178" fontId="1" fillId="0" borderId="0" xfId="22" applyNumberFormat="1" applyFont="1" applyFill="1" applyAlignment="1">
      <alignment vertical="center"/>
      <protection/>
    </xf>
    <xf numFmtId="0" fontId="14" fillId="0" borderId="0" xfId="0" applyNumberFormat="1" applyFont="1" applyFill="1" applyAlignment="1" applyProtection="1">
      <alignment horizontal="right" vertical="center"/>
      <protection/>
    </xf>
    <xf numFmtId="0" fontId="14" fillId="0" borderId="0" xfId="0" applyNumberFormat="1" applyFont="1" applyFill="1" applyAlignment="1" applyProtection="1">
      <alignment vertical="center" wrapText="1"/>
      <protection/>
    </xf>
    <xf numFmtId="183" fontId="14" fillId="0" borderId="0" xfId="0" applyNumberFormat="1" applyFont="1" applyFill="1" applyAlignment="1" applyProtection="1">
      <alignment horizontal="right" vertical="center"/>
      <protection/>
    </xf>
    <xf numFmtId="44" fontId="3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Font="1" applyFill="1" applyAlignment="1">
      <alignment vertical="center"/>
    </xf>
    <xf numFmtId="183" fontId="4" fillId="0" borderId="0" xfId="0" applyNumberFormat="1" applyFont="1" applyFill="1" applyAlignment="1" applyProtection="1">
      <alignment horizontal="right" vertical="center"/>
      <protection/>
    </xf>
    <xf numFmtId="183" fontId="4" fillId="0" borderId="16" xfId="0" applyNumberFormat="1" applyFont="1" applyFill="1" applyBorder="1" applyAlignment="1" applyProtection="1">
      <alignment horizontal="center" vertical="center" wrapText="1"/>
      <protection/>
    </xf>
    <xf numFmtId="183" fontId="4" fillId="0" borderId="12" xfId="0" applyNumberFormat="1" applyFont="1" applyFill="1" applyBorder="1" applyAlignment="1" applyProtection="1">
      <alignment horizontal="center" vertical="center" wrapText="1"/>
      <protection/>
    </xf>
    <xf numFmtId="183" fontId="4" fillId="0" borderId="10" xfId="0" applyNumberFormat="1" applyFont="1" applyFill="1" applyBorder="1" applyAlignment="1" applyProtection="1">
      <alignment horizontal="center" vertical="center" wrapText="1"/>
      <protection/>
    </xf>
    <xf numFmtId="183" fontId="4" fillId="0" borderId="11" xfId="0" applyNumberFormat="1" applyFont="1" applyFill="1" applyBorder="1" applyAlignment="1" applyProtection="1">
      <alignment horizontal="center" vertical="center" wrapText="1"/>
      <protection/>
    </xf>
    <xf numFmtId="183" fontId="4" fillId="0" borderId="13" xfId="0" applyNumberFormat="1" applyFont="1" applyFill="1" applyBorder="1" applyAlignment="1" applyProtection="1">
      <alignment vertical="center" wrapText="1"/>
      <protection/>
    </xf>
    <xf numFmtId="49" fontId="1" fillId="0" borderId="10" xfId="0" applyNumberFormat="1" applyFont="1" applyFill="1" applyBorder="1" applyAlignment="1">
      <alignment horizontal="center" vertical="center"/>
    </xf>
    <xf numFmtId="44" fontId="1" fillId="0" borderId="10" xfId="0" applyNumberFormat="1" applyFont="1" applyFill="1" applyBorder="1" applyAlignment="1">
      <alignment horizontal="left" vertical="center"/>
    </xf>
    <xf numFmtId="4" fontId="4" fillId="0" borderId="11" xfId="22" applyNumberFormat="1" applyFont="1" applyFill="1" applyBorder="1" applyAlignment="1" applyProtection="1">
      <alignment horizontal="right" vertical="center" wrapText="1"/>
      <protection/>
    </xf>
    <xf numFmtId="49" fontId="4" fillId="0" borderId="11" xfId="0" applyNumberFormat="1" applyFont="1" applyFill="1" applyBorder="1" applyAlignment="1" applyProtection="1">
      <alignment horizontal="left" vertical="center" wrapText="1"/>
      <protection/>
    </xf>
    <xf numFmtId="4" fontId="4" fillId="0" borderId="12" xfId="22" applyNumberFormat="1" applyFont="1" applyFill="1" applyBorder="1" applyAlignment="1" applyProtection="1">
      <alignment horizontal="right" vertical="center" wrapText="1"/>
      <protection/>
    </xf>
    <xf numFmtId="183" fontId="1" fillId="0" borderId="0" xfId="0" applyNumberFormat="1" applyFont="1" applyFill="1" applyAlignment="1" applyProtection="1">
      <alignment horizontal="center" vertical="center"/>
      <protection/>
    </xf>
    <xf numFmtId="0" fontId="4" fillId="0" borderId="0" xfId="22" applyFill="1">
      <alignment vertical="center"/>
      <protection/>
    </xf>
    <xf numFmtId="0" fontId="0" fillId="0" borderId="0" xfId="22" applyFont="1" applyFill="1" applyAlignment="1">
      <alignment horizontal="left" vertical="center"/>
      <protection/>
    </xf>
    <xf numFmtId="0" fontId="0" fillId="0" borderId="0" xfId="22" applyFont="1" applyFill="1" applyAlignment="1">
      <alignment horizontal="right" vertical="center"/>
      <protection/>
    </xf>
    <xf numFmtId="0" fontId="4" fillId="0" borderId="0" xfId="22" applyFont="1" applyFill="1" applyAlignment="1">
      <alignment horizontal="right" vertical="center"/>
      <protection/>
    </xf>
    <xf numFmtId="0" fontId="4" fillId="0" borderId="10" xfId="22" applyFont="1" applyFill="1" applyBorder="1" applyAlignment="1">
      <alignment horizontal="center" vertical="center"/>
      <protection/>
    </xf>
    <xf numFmtId="0" fontId="4" fillId="0" borderId="16" xfId="22" applyFont="1" applyFill="1" applyBorder="1" applyAlignment="1">
      <alignment horizontal="center" vertical="center"/>
      <protection/>
    </xf>
    <xf numFmtId="0" fontId="4" fillId="0" borderId="11" xfId="22" applyFont="1" applyFill="1" applyBorder="1" applyAlignment="1">
      <alignment horizontal="left" vertical="center"/>
      <protection/>
    </xf>
    <xf numFmtId="0" fontId="4" fillId="0" borderId="12" xfId="0" applyFont="1" applyFill="1" applyBorder="1" applyAlignment="1">
      <alignment vertical="center"/>
    </xf>
    <xf numFmtId="0" fontId="4" fillId="0" borderId="12" xfId="22" applyFont="1" applyFill="1" applyBorder="1" applyAlignment="1">
      <alignment horizontal="left" vertical="center"/>
      <protection/>
    </xf>
    <xf numFmtId="0" fontId="4" fillId="0" borderId="11" xfId="22" applyFont="1" applyFill="1" applyBorder="1" applyAlignment="1">
      <alignment horizontal="left" vertical="center" wrapText="1"/>
      <protection/>
    </xf>
    <xf numFmtId="0" fontId="4" fillId="0" borderId="10" xfId="22" applyFont="1" applyFill="1" applyBorder="1" applyAlignment="1">
      <alignment horizontal="left" vertical="center"/>
      <protection/>
    </xf>
    <xf numFmtId="4" fontId="4" fillId="0" borderId="11" xfId="22" applyNumberFormat="1" applyFont="1" applyFill="1" applyBorder="1" applyAlignment="1" applyProtection="1">
      <alignment horizontal="left" vertical="center"/>
      <protection/>
    </xf>
    <xf numFmtId="0" fontId="4" fillId="0" borderId="10" xfId="22" applyFont="1" applyFill="1" applyBorder="1">
      <alignment vertical="center"/>
      <protection/>
    </xf>
    <xf numFmtId="2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2" fontId="4" fillId="0" borderId="10" xfId="22" applyNumberFormat="1" applyFont="1" applyFill="1" applyBorder="1" applyAlignment="1" applyProtection="1">
      <alignment horizontal="right" vertical="center" wrapText="1"/>
      <protection/>
    </xf>
    <xf numFmtId="0" fontId="4" fillId="0" borderId="11" xfId="22" applyFont="1" applyFill="1" applyBorder="1" applyAlignment="1">
      <alignment horizontal="center" vertical="center"/>
      <protection/>
    </xf>
    <xf numFmtId="4" fontId="4" fillId="0" borderId="18" xfId="22" applyNumberFormat="1" applyFont="1" applyFill="1" applyBorder="1" applyAlignment="1">
      <alignment horizontal="center" vertical="center" wrapText="1"/>
      <protection/>
    </xf>
    <xf numFmtId="4" fontId="4" fillId="0" borderId="16" xfId="22" applyNumberFormat="1" applyFont="1" applyFill="1" applyBorder="1" applyAlignment="1">
      <alignment horizontal="center" vertical="center" wrapText="1"/>
      <protection/>
    </xf>
    <xf numFmtId="0" fontId="5" fillId="0" borderId="0" xfId="22" applyFont="1" applyFill="1" applyAlignment="1">
      <alignment horizontal="left"/>
      <protection/>
    </xf>
    <xf numFmtId="0" fontId="5" fillId="0" borderId="0" xfId="22" applyFont="1" applyFill="1">
      <alignment vertical="center"/>
      <protection/>
    </xf>
    <xf numFmtId="0" fontId="4" fillId="0" borderId="0" xfId="22" applyFill="1" applyAlignment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L25"/>
  <sheetViews>
    <sheetView showGridLines="0" showZeros="0" tabSelected="1" workbookViewId="0" topLeftCell="A1">
      <selection activeCell="B23" sqref="B23"/>
    </sheetView>
  </sheetViews>
  <sheetFormatPr defaultColWidth="9.16015625" defaultRowHeight="18.75" customHeight="1"/>
  <cols>
    <col min="1" max="1" width="57" style="139" customWidth="1"/>
    <col min="2" max="2" width="23.83203125" style="139" customWidth="1"/>
    <col min="3" max="3" width="46.33203125" style="139" customWidth="1"/>
    <col min="4" max="4" width="23.16015625" style="139" customWidth="1"/>
    <col min="5" max="246" width="9" style="139" customWidth="1"/>
    <col min="247" max="16384" width="9.16015625" style="8" customWidth="1"/>
  </cols>
  <sheetData>
    <row r="1" spans="1:4" ht="23.25" customHeight="1">
      <c r="A1" s="140"/>
      <c r="B1" s="140"/>
      <c r="C1" s="140"/>
      <c r="D1" s="141"/>
    </row>
    <row r="2" spans="1:4" ht="23.25" customHeight="1">
      <c r="A2" s="36" t="s">
        <v>0</v>
      </c>
      <c r="B2" s="36"/>
      <c r="C2" s="36"/>
      <c r="D2" s="36"/>
    </row>
    <row r="3" spans="1:246" s="117" customFormat="1" ht="23.25" customHeight="1">
      <c r="A3" s="91" t="s">
        <v>1</v>
      </c>
      <c r="B3" s="91"/>
      <c r="C3" s="91"/>
      <c r="D3" s="142" t="s">
        <v>2</v>
      </c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  <c r="EO3" s="63"/>
      <c r="EP3" s="63"/>
      <c r="EQ3" s="63"/>
      <c r="ER3" s="63"/>
      <c r="ES3" s="63"/>
      <c r="ET3" s="63"/>
      <c r="EU3" s="63"/>
      <c r="EV3" s="63"/>
      <c r="EW3" s="63"/>
      <c r="EX3" s="63"/>
      <c r="EY3" s="63"/>
      <c r="EZ3" s="63"/>
      <c r="FA3" s="63"/>
      <c r="FB3" s="63"/>
      <c r="FC3" s="63"/>
      <c r="FD3" s="63"/>
      <c r="FE3" s="63"/>
      <c r="FF3" s="63"/>
      <c r="FG3" s="63"/>
      <c r="FH3" s="63"/>
      <c r="FI3" s="63"/>
      <c r="FJ3" s="63"/>
      <c r="FK3" s="63"/>
      <c r="FL3" s="63"/>
      <c r="FM3" s="63"/>
      <c r="FN3" s="63"/>
      <c r="FO3" s="63"/>
      <c r="FP3" s="63"/>
      <c r="FQ3" s="63"/>
      <c r="FR3" s="63"/>
      <c r="FS3" s="63"/>
      <c r="FT3" s="63"/>
      <c r="FU3" s="63"/>
      <c r="FV3" s="63"/>
      <c r="FW3" s="63"/>
      <c r="FX3" s="63"/>
      <c r="FY3" s="63"/>
      <c r="FZ3" s="63"/>
      <c r="GA3" s="63"/>
      <c r="GB3" s="63"/>
      <c r="GC3" s="63"/>
      <c r="GD3" s="63"/>
      <c r="GE3" s="63"/>
      <c r="GF3" s="63"/>
      <c r="GG3" s="63"/>
      <c r="GH3" s="63"/>
      <c r="GI3" s="63"/>
      <c r="GJ3" s="63"/>
      <c r="GK3" s="63"/>
      <c r="GL3" s="63"/>
      <c r="GM3" s="63"/>
      <c r="GN3" s="63"/>
      <c r="GO3" s="63"/>
      <c r="GP3" s="63"/>
      <c r="GQ3" s="63"/>
      <c r="GR3" s="63"/>
      <c r="GS3" s="63"/>
      <c r="GT3" s="63"/>
      <c r="GU3" s="63"/>
      <c r="GV3" s="63"/>
      <c r="GW3" s="63"/>
      <c r="GX3" s="63"/>
      <c r="GY3" s="63"/>
      <c r="GZ3" s="63"/>
      <c r="HA3" s="63"/>
      <c r="HB3" s="63"/>
      <c r="HC3" s="63"/>
      <c r="HD3" s="63"/>
      <c r="HE3" s="63"/>
      <c r="HF3" s="63"/>
      <c r="HG3" s="63"/>
      <c r="HH3" s="63"/>
      <c r="HI3" s="63"/>
      <c r="HJ3" s="63"/>
      <c r="HK3" s="63"/>
      <c r="HL3" s="63"/>
      <c r="HM3" s="63"/>
      <c r="HN3" s="63"/>
      <c r="HO3" s="63"/>
      <c r="HP3" s="63"/>
      <c r="HQ3" s="63"/>
      <c r="HR3" s="63"/>
      <c r="HS3" s="63"/>
      <c r="HT3" s="63"/>
      <c r="HU3" s="63"/>
      <c r="HV3" s="63"/>
      <c r="HW3" s="63"/>
      <c r="HX3" s="63"/>
      <c r="HY3" s="63"/>
      <c r="HZ3" s="63"/>
      <c r="IA3" s="63"/>
      <c r="IB3" s="63"/>
      <c r="IC3" s="63"/>
      <c r="ID3" s="63"/>
      <c r="IE3" s="63"/>
      <c r="IF3" s="63"/>
      <c r="IG3" s="63"/>
      <c r="IH3" s="63"/>
      <c r="II3" s="63"/>
      <c r="IJ3" s="63"/>
      <c r="IK3" s="63"/>
      <c r="IL3" s="63"/>
    </row>
    <row r="4" spans="1:4" ht="23.25" customHeight="1">
      <c r="A4" s="109" t="s">
        <v>3</v>
      </c>
      <c r="B4" s="109"/>
      <c r="C4" s="109" t="s">
        <v>4</v>
      </c>
      <c r="D4" s="109"/>
    </row>
    <row r="5" spans="1:4" ht="23.25" customHeight="1">
      <c r="A5" s="143" t="s">
        <v>5</v>
      </c>
      <c r="B5" s="144" t="s">
        <v>6</v>
      </c>
      <c r="C5" s="143" t="s">
        <v>5</v>
      </c>
      <c r="D5" s="144" t="s">
        <v>6</v>
      </c>
    </row>
    <row r="6" spans="1:4" ht="23.25" customHeight="1">
      <c r="A6" s="145" t="s">
        <v>7</v>
      </c>
      <c r="B6" s="53">
        <f>B7</f>
        <v>3590230</v>
      </c>
      <c r="C6" s="146" t="s">
        <v>8</v>
      </c>
      <c r="D6" s="106">
        <f>D7+D8+D9</f>
        <v>630230</v>
      </c>
    </row>
    <row r="7" spans="1:4" ht="23.25" customHeight="1">
      <c r="A7" s="145" t="s">
        <v>9</v>
      </c>
      <c r="B7" s="53">
        <v>3590230</v>
      </c>
      <c r="C7" s="147" t="s">
        <v>10</v>
      </c>
      <c r="D7" s="106">
        <v>450815</v>
      </c>
    </row>
    <row r="8" spans="1:4" ht="23.25" customHeight="1">
      <c r="A8" s="148" t="s">
        <v>11</v>
      </c>
      <c r="B8" s="86"/>
      <c r="C8" s="147" t="s">
        <v>12</v>
      </c>
      <c r="D8" s="106">
        <v>102000</v>
      </c>
    </row>
    <row r="9" spans="1:4" ht="23.25" customHeight="1">
      <c r="A9" s="149" t="s">
        <v>13</v>
      </c>
      <c r="B9" s="53"/>
      <c r="C9" s="145" t="s">
        <v>14</v>
      </c>
      <c r="D9" s="106">
        <v>77415</v>
      </c>
    </row>
    <row r="10" spans="1:4" ht="23.25" customHeight="1">
      <c r="A10" s="149" t="s">
        <v>15</v>
      </c>
      <c r="B10" s="53"/>
      <c r="C10" s="145" t="s">
        <v>16</v>
      </c>
      <c r="D10" s="106">
        <f>D11+D12+D13+D14</f>
        <v>2960000</v>
      </c>
    </row>
    <row r="11" spans="1:4" ht="23.25" customHeight="1">
      <c r="A11" s="149" t="s">
        <v>17</v>
      </c>
      <c r="B11" s="53"/>
      <c r="C11" s="145" t="s">
        <v>18</v>
      </c>
      <c r="D11" s="106"/>
    </row>
    <row r="12" spans="1:4" ht="23.25" customHeight="1">
      <c r="A12" s="149" t="s">
        <v>19</v>
      </c>
      <c r="B12" s="53"/>
      <c r="C12" s="150" t="s">
        <v>20</v>
      </c>
      <c r="D12" s="106"/>
    </row>
    <row r="13" spans="1:4" ht="23.25" customHeight="1">
      <c r="A13" s="151"/>
      <c r="B13" s="152"/>
      <c r="C13" s="145" t="s">
        <v>21</v>
      </c>
      <c r="D13" s="106"/>
    </row>
    <row r="14" spans="1:4" ht="23.25" customHeight="1">
      <c r="A14" s="153"/>
      <c r="B14" s="154"/>
      <c r="C14" s="145" t="s">
        <v>22</v>
      </c>
      <c r="D14" s="106">
        <v>2960000</v>
      </c>
    </row>
    <row r="15" spans="1:4" ht="23.25" customHeight="1">
      <c r="A15" s="149"/>
      <c r="B15" s="152"/>
      <c r="C15" s="145" t="s">
        <v>23</v>
      </c>
      <c r="D15" s="106"/>
    </row>
    <row r="16" spans="1:4" ht="23.25" customHeight="1">
      <c r="A16" s="143" t="s">
        <v>24</v>
      </c>
      <c r="B16" s="155">
        <f>B6</f>
        <v>3590230</v>
      </c>
      <c r="C16" s="156" t="s">
        <v>25</v>
      </c>
      <c r="D16" s="106">
        <f>D6+D10+D15</f>
        <v>3590230</v>
      </c>
    </row>
    <row r="17" spans="1:4" ht="23.25" customHeight="1">
      <c r="A17" s="149" t="s">
        <v>26</v>
      </c>
      <c r="B17" s="53"/>
      <c r="C17" s="145" t="s">
        <v>27</v>
      </c>
      <c r="D17" s="106"/>
    </row>
    <row r="18" spans="1:4" ht="23.25" customHeight="1">
      <c r="A18" s="149" t="s">
        <v>28</v>
      </c>
      <c r="B18" s="53">
        <v>0</v>
      </c>
      <c r="C18" s="145" t="s">
        <v>29</v>
      </c>
      <c r="D18" s="106">
        <v>0</v>
      </c>
    </row>
    <row r="19" spans="1:4" ht="23.25" customHeight="1">
      <c r="A19" s="149" t="s">
        <v>30</v>
      </c>
      <c r="B19" s="53">
        <v>0</v>
      </c>
      <c r="C19" s="149" t="s">
        <v>31</v>
      </c>
      <c r="D19" s="106">
        <v>0</v>
      </c>
    </row>
    <row r="20" spans="1:4" ht="23.25" customHeight="1">
      <c r="A20" s="149" t="s">
        <v>32</v>
      </c>
      <c r="B20" s="53">
        <v>0</v>
      </c>
      <c r="C20" s="149"/>
      <c r="D20" s="157"/>
    </row>
    <row r="21" spans="1:4" ht="23.25" customHeight="1">
      <c r="A21" s="149"/>
      <c r="B21" s="152"/>
      <c r="C21" s="149"/>
      <c r="D21" s="158"/>
    </row>
    <row r="22" spans="1:4" ht="23.25" customHeight="1">
      <c r="A22" s="143" t="s">
        <v>33</v>
      </c>
      <c r="B22" s="155">
        <f>SUM(B16:B20)</f>
        <v>3590230</v>
      </c>
      <c r="C22" s="143" t="s">
        <v>34</v>
      </c>
      <c r="D22" s="106">
        <f>SUM(D16:D19)</f>
        <v>3590230</v>
      </c>
    </row>
    <row r="23" spans="1:246" ht="18.75" customHeight="1">
      <c r="A23" s="159" t="s">
        <v>35</v>
      </c>
      <c r="B23" s="160"/>
      <c r="C23" s="160"/>
      <c r="D23" s="160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</row>
    <row r="24" ht="18.75" customHeight="1">
      <c r="A24" s="161"/>
    </row>
    <row r="25" ht="18.75" customHeight="1">
      <c r="A25" s="161"/>
    </row>
  </sheetData>
  <sheetProtection/>
  <mergeCells count="3">
    <mergeCell ref="A2:D2"/>
    <mergeCell ref="A4:B4"/>
    <mergeCell ref="C4:D4"/>
  </mergeCells>
  <printOptions horizontalCentered="1"/>
  <pageMargins left="0.18" right="0.39" top="0.79" bottom="0.47" header="0.39" footer="0.24"/>
  <pageSetup horizontalDpi="300" verticalDpi="3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15"/>
  <sheetViews>
    <sheetView showGridLines="0" showZeros="0" workbookViewId="0" topLeftCell="A1">
      <selection activeCell="A2" sqref="A2:N2"/>
    </sheetView>
  </sheetViews>
  <sheetFormatPr defaultColWidth="9.16015625" defaultRowHeight="18.75" customHeight="1"/>
  <cols>
    <col min="1" max="1" width="12.16015625" style="108" customWidth="1"/>
    <col min="2" max="2" width="24.66015625" style="119" customWidth="1"/>
    <col min="3" max="3" width="16.83203125" style="119" customWidth="1"/>
    <col min="4" max="4" width="18.66015625" style="119" customWidth="1"/>
    <col min="5" max="5" width="18.66015625" style="120" customWidth="1"/>
    <col min="6" max="6" width="13" style="120" customWidth="1"/>
    <col min="7" max="7" width="8.66015625" style="121" customWidth="1"/>
    <col min="8" max="8" width="4.83203125" style="120" customWidth="1"/>
    <col min="9" max="9" width="4.66015625" style="120" customWidth="1"/>
    <col min="10" max="10" width="8.16015625" style="118" customWidth="1"/>
    <col min="11" max="11" width="6.16015625" style="118" customWidth="1"/>
    <col min="12" max="12" width="8.16015625" style="118" customWidth="1"/>
    <col min="13" max="13" width="8.83203125" style="118" customWidth="1"/>
    <col min="14" max="14" width="4.16015625" style="118" customWidth="1"/>
    <col min="15" max="255" width="14" style="118" customWidth="1"/>
    <col min="256" max="256" width="9.16015625" style="8" customWidth="1"/>
  </cols>
  <sheetData>
    <row r="1" spans="1:255" ht="23.25" customHeight="1">
      <c r="A1" s="122"/>
      <c r="B1" s="123"/>
      <c r="C1" s="123"/>
      <c r="D1" s="123"/>
      <c r="E1" s="124"/>
      <c r="F1" s="124"/>
      <c r="G1" s="124"/>
      <c r="H1" s="124"/>
      <c r="I1" s="124"/>
      <c r="J1" s="124"/>
      <c r="K1" s="124"/>
      <c r="L1" s="124"/>
      <c r="M1" s="124"/>
      <c r="N1" s="13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</row>
    <row r="2" spans="1:255" ht="23.25" customHeight="1">
      <c r="A2" s="125" t="s">
        <v>36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</row>
    <row r="3" spans="1:15" s="117" customFormat="1" ht="23.25" customHeight="1">
      <c r="A3" s="91" t="s">
        <v>37</v>
      </c>
      <c r="B3" s="91" t="s">
        <v>38</v>
      </c>
      <c r="C3" s="126"/>
      <c r="D3" s="126"/>
      <c r="E3" s="127"/>
      <c r="F3" s="127"/>
      <c r="G3" s="127"/>
      <c r="H3" s="127"/>
      <c r="I3" s="127"/>
      <c r="J3" s="127"/>
      <c r="K3" s="127"/>
      <c r="L3" s="127"/>
      <c r="M3" s="127"/>
      <c r="N3" s="127" t="s">
        <v>39</v>
      </c>
      <c r="O3" s="118"/>
    </row>
    <row r="4" spans="1:14" s="118" customFormat="1" ht="31.5" customHeight="1">
      <c r="A4" s="17" t="s">
        <v>40</v>
      </c>
      <c r="B4" s="17" t="s">
        <v>41</v>
      </c>
      <c r="C4" s="17" t="s">
        <v>42</v>
      </c>
      <c r="D4" s="128" t="s">
        <v>43</v>
      </c>
      <c r="E4" s="128"/>
      <c r="F4" s="129" t="s">
        <v>44</v>
      </c>
      <c r="G4" s="130" t="s">
        <v>45</v>
      </c>
      <c r="H4" s="131" t="s">
        <v>46</v>
      </c>
      <c r="I4" s="131" t="s">
        <v>47</v>
      </c>
      <c r="J4" s="131" t="s">
        <v>48</v>
      </c>
      <c r="K4" s="131" t="s">
        <v>49</v>
      </c>
      <c r="L4" s="131" t="s">
        <v>50</v>
      </c>
      <c r="M4" s="131" t="s">
        <v>51</v>
      </c>
      <c r="N4" s="130" t="s">
        <v>52</v>
      </c>
    </row>
    <row r="5" spans="1:14" s="118" customFormat="1" ht="57.75" customHeight="1">
      <c r="A5" s="17"/>
      <c r="B5" s="17"/>
      <c r="C5" s="17"/>
      <c r="D5" s="42" t="s">
        <v>53</v>
      </c>
      <c r="E5" s="132" t="s">
        <v>54</v>
      </c>
      <c r="F5" s="129"/>
      <c r="G5" s="130"/>
      <c r="H5" s="131"/>
      <c r="I5" s="131"/>
      <c r="J5" s="131"/>
      <c r="K5" s="131"/>
      <c r="L5" s="131"/>
      <c r="M5" s="131"/>
      <c r="N5" s="130"/>
    </row>
    <row r="6" spans="1:255" ht="31.5" customHeight="1">
      <c r="A6" s="133"/>
      <c r="B6" s="134"/>
      <c r="C6" s="103">
        <v>1</v>
      </c>
      <c r="D6" s="103">
        <v>2</v>
      </c>
      <c r="E6" s="103">
        <v>3</v>
      </c>
      <c r="F6" s="103">
        <v>4</v>
      </c>
      <c r="G6" s="24">
        <v>5</v>
      </c>
      <c r="H6" s="24">
        <v>6</v>
      </c>
      <c r="I6" s="24">
        <v>7</v>
      </c>
      <c r="J6" s="24">
        <v>8</v>
      </c>
      <c r="K6" s="24">
        <v>9</v>
      </c>
      <c r="L6" s="24">
        <v>10</v>
      </c>
      <c r="M6" s="24">
        <v>11</v>
      </c>
      <c r="N6" s="24">
        <v>12</v>
      </c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</row>
    <row r="7" spans="1:255" ht="30.75" customHeight="1">
      <c r="A7" s="103">
        <v>309001</v>
      </c>
      <c r="B7" s="47" t="s">
        <v>55</v>
      </c>
      <c r="C7" s="53">
        <f>D7</f>
        <v>3590230</v>
      </c>
      <c r="D7" s="53">
        <v>3590230</v>
      </c>
      <c r="E7" s="53">
        <v>3590230</v>
      </c>
      <c r="F7" s="53">
        <v>0</v>
      </c>
      <c r="G7" s="135">
        <v>0</v>
      </c>
      <c r="H7" s="135">
        <v>0</v>
      </c>
      <c r="I7" s="135">
        <v>0</v>
      </c>
      <c r="J7" s="135">
        <v>0</v>
      </c>
      <c r="K7" s="135">
        <v>0</v>
      </c>
      <c r="L7" s="135">
        <v>0</v>
      </c>
      <c r="M7" s="135">
        <v>0</v>
      </c>
      <c r="N7" s="53">
        <v>0</v>
      </c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</row>
    <row r="8" spans="1:14" ht="30.75" customHeight="1">
      <c r="A8" s="50"/>
      <c r="B8" s="50" t="s">
        <v>42</v>
      </c>
      <c r="C8" s="53"/>
      <c r="D8" s="53"/>
      <c r="E8" s="53"/>
      <c r="F8" s="53">
        <v>0</v>
      </c>
      <c r="G8" s="135">
        <v>0</v>
      </c>
      <c r="H8" s="135">
        <v>0</v>
      </c>
      <c r="I8" s="135">
        <v>0</v>
      </c>
      <c r="J8" s="135">
        <v>0</v>
      </c>
      <c r="K8" s="135">
        <v>0</v>
      </c>
      <c r="L8" s="135">
        <v>0</v>
      </c>
      <c r="M8" s="135">
        <v>0</v>
      </c>
      <c r="N8" s="53">
        <v>0</v>
      </c>
    </row>
    <row r="9" spans="1:14" ht="30.75" customHeight="1">
      <c r="A9" s="136"/>
      <c r="B9" s="136"/>
      <c r="C9" s="135"/>
      <c r="D9" s="135"/>
      <c r="E9" s="53"/>
      <c r="F9" s="137">
        <v>0</v>
      </c>
      <c r="G9" s="135">
        <v>0</v>
      </c>
      <c r="H9" s="135">
        <v>0</v>
      </c>
      <c r="I9" s="135">
        <v>0</v>
      </c>
      <c r="J9" s="135">
        <v>0</v>
      </c>
      <c r="K9" s="135">
        <v>0</v>
      </c>
      <c r="L9" s="135">
        <v>0</v>
      </c>
      <c r="M9" s="135">
        <v>0</v>
      </c>
      <c r="N9" s="53">
        <v>0</v>
      </c>
    </row>
    <row r="10" spans="1:7" ht="18.75" customHeight="1">
      <c r="A10" s="108" t="s">
        <v>35</v>
      </c>
      <c r="G10" s="120"/>
    </row>
    <row r="11" ht="18.75" customHeight="1">
      <c r="G11" s="120"/>
    </row>
    <row r="12" ht="18.75" customHeight="1">
      <c r="G12" s="120"/>
    </row>
    <row r="13" ht="18.75" customHeight="1">
      <c r="G13" s="120"/>
    </row>
    <row r="14" ht="18.75" customHeight="1">
      <c r="G14" s="120"/>
    </row>
    <row r="15" ht="18.75" customHeight="1">
      <c r="G15" s="120"/>
    </row>
  </sheetData>
  <sheetProtection/>
  <mergeCells count="14">
    <mergeCell ref="A2:N2"/>
    <mergeCell ref="D4:E4"/>
    <mergeCell ref="A4:A5"/>
    <mergeCell ref="B4:B5"/>
    <mergeCell ref="C4:C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/>
  <pageMargins left="0.79" right="0.39" top="1.57" bottom="0.47" header="0.39" footer="0.24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"/>
  <sheetViews>
    <sheetView showGridLines="0" showZeros="0" workbookViewId="0" topLeftCell="A1">
      <selection activeCell="U5" sqref="U5"/>
    </sheetView>
  </sheetViews>
  <sheetFormatPr defaultColWidth="13.5" defaultRowHeight="21" customHeight="1"/>
  <cols>
    <col min="1" max="2" width="4.16015625" style="3" customWidth="1"/>
    <col min="3" max="3" width="4.16015625" style="4" customWidth="1"/>
    <col min="4" max="4" width="10.5" style="5" customWidth="1"/>
    <col min="5" max="5" width="12.33203125" style="89" customWidth="1"/>
    <col min="6" max="6" width="19" style="6" customWidth="1"/>
    <col min="7" max="7" width="18.66015625" style="6" customWidth="1"/>
    <col min="8" max="8" width="18.33203125" style="6" customWidth="1"/>
    <col min="9" max="9" width="14.5" style="6" customWidth="1"/>
    <col min="10" max="11" width="18.5" style="6" customWidth="1"/>
    <col min="12" max="14" width="6.33203125" style="6" customWidth="1"/>
    <col min="15" max="15" width="16.83203125" style="6" customWidth="1"/>
    <col min="16" max="16" width="7.33203125" style="6" customWidth="1"/>
    <col min="17" max="17" width="7.83203125" style="6" customWidth="1"/>
    <col min="18" max="18" width="4.66015625" style="6" customWidth="1"/>
    <col min="19" max="19" width="5.33203125" style="6" customWidth="1"/>
    <col min="20" max="203" width="13.5" style="7" customWidth="1"/>
    <col min="204" max="16384" width="13.5" style="8" customWidth="1"/>
  </cols>
  <sheetData>
    <row r="1" spans="1:19" ht="21" customHeight="1">
      <c r="A1" s="9"/>
      <c r="B1" s="9"/>
      <c r="C1" s="9"/>
      <c r="D1" s="10"/>
      <c r="E1" s="9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S1" s="10"/>
    </row>
    <row r="2" spans="1:19" ht="21" customHeight="1">
      <c r="A2" s="36" t="s">
        <v>56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</row>
    <row r="3" spans="1:19" s="1" customFormat="1" ht="21" customHeight="1">
      <c r="A3" s="12" t="s">
        <v>37</v>
      </c>
      <c r="B3" s="12"/>
      <c r="C3" s="12"/>
      <c r="D3" s="91" t="s">
        <v>55</v>
      </c>
      <c r="E3" s="92"/>
      <c r="F3" s="14"/>
      <c r="G3" s="10"/>
      <c r="H3" s="14"/>
      <c r="I3" s="14"/>
      <c r="J3" s="14"/>
      <c r="K3" s="14"/>
      <c r="L3" s="14"/>
      <c r="M3" s="14"/>
      <c r="N3" s="14"/>
      <c r="O3" s="14"/>
      <c r="P3" s="14"/>
      <c r="Q3" s="14"/>
      <c r="R3" s="113"/>
      <c r="S3" s="114" t="s">
        <v>39</v>
      </c>
    </row>
    <row r="4" spans="1:19" s="1" customFormat="1" ht="33" customHeight="1">
      <c r="A4" s="93" t="s">
        <v>57</v>
      </c>
      <c r="B4" s="93"/>
      <c r="C4" s="94"/>
      <c r="D4" s="17" t="s">
        <v>40</v>
      </c>
      <c r="E4" s="95" t="s">
        <v>58</v>
      </c>
      <c r="F4" s="96" t="s">
        <v>59</v>
      </c>
      <c r="G4" s="42" t="s">
        <v>60</v>
      </c>
      <c r="H4" s="42"/>
      <c r="I4" s="42"/>
      <c r="J4" s="17"/>
      <c r="K4" s="109" t="s">
        <v>61</v>
      </c>
      <c r="L4" s="109"/>
      <c r="M4" s="109"/>
      <c r="N4" s="109"/>
      <c r="O4" s="109"/>
      <c r="P4" s="110" t="s">
        <v>62</v>
      </c>
      <c r="Q4" s="17" t="s">
        <v>63</v>
      </c>
      <c r="R4" s="17" t="s">
        <v>64</v>
      </c>
      <c r="S4" s="42" t="s">
        <v>65</v>
      </c>
    </row>
    <row r="5" spans="1:19" ht="50.25" customHeight="1">
      <c r="A5" s="97" t="s">
        <v>66</v>
      </c>
      <c r="B5" s="97" t="s">
        <v>67</v>
      </c>
      <c r="C5" s="98" t="s">
        <v>68</v>
      </c>
      <c r="D5" s="17"/>
      <c r="E5" s="95"/>
      <c r="F5" s="99"/>
      <c r="G5" s="100" t="s">
        <v>69</v>
      </c>
      <c r="H5" s="101" t="s">
        <v>70</v>
      </c>
      <c r="I5" s="101" t="s">
        <v>71</v>
      </c>
      <c r="J5" s="101" t="s">
        <v>72</v>
      </c>
      <c r="K5" s="101" t="s">
        <v>69</v>
      </c>
      <c r="L5" s="101" t="s">
        <v>73</v>
      </c>
      <c r="M5" s="101" t="s">
        <v>74</v>
      </c>
      <c r="N5" s="101" t="s">
        <v>75</v>
      </c>
      <c r="O5" s="111" t="s">
        <v>76</v>
      </c>
      <c r="P5" s="17"/>
      <c r="Q5" s="17"/>
      <c r="R5" s="17"/>
      <c r="S5" s="42"/>
    </row>
    <row r="6" spans="1:19" ht="21" customHeight="1">
      <c r="A6" s="102" t="s">
        <v>77</v>
      </c>
      <c r="B6" s="102" t="s">
        <v>77</v>
      </c>
      <c r="C6" s="97" t="s">
        <v>77</v>
      </c>
      <c r="D6" s="103" t="s">
        <v>77</v>
      </c>
      <c r="E6" s="47" t="s">
        <v>77</v>
      </c>
      <c r="F6" s="103">
        <v>1</v>
      </c>
      <c r="G6" s="19">
        <v>2</v>
      </c>
      <c r="H6" s="19">
        <v>3</v>
      </c>
      <c r="I6" s="19">
        <v>4</v>
      </c>
      <c r="J6" s="19">
        <v>5</v>
      </c>
      <c r="K6" s="19">
        <v>6</v>
      </c>
      <c r="L6" s="19">
        <v>7</v>
      </c>
      <c r="M6" s="19">
        <v>8</v>
      </c>
      <c r="N6" s="112">
        <v>9</v>
      </c>
      <c r="O6" s="103">
        <v>10</v>
      </c>
      <c r="P6" s="112">
        <v>11</v>
      </c>
      <c r="Q6" s="112">
        <v>12</v>
      </c>
      <c r="R6" s="112">
        <v>13</v>
      </c>
      <c r="S6" s="115">
        <v>14</v>
      </c>
    </row>
    <row r="7" spans="1:19" ht="21" customHeight="1">
      <c r="A7" s="98"/>
      <c r="B7" s="104"/>
      <c r="C7" s="105"/>
      <c r="D7" s="103">
        <v>309001</v>
      </c>
      <c r="E7" s="47"/>
      <c r="F7" s="106">
        <f>G7+K7</f>
        <v>3590230</v>
      </c>
      <c r="G7" s="106">
        <f>H7+I8+J8</f>
        <v>630230</v>
      </c>
      <c r="H7" s="106">
        <v>450815</v>
      </c>
      <c r="I7" s="106">
        <v>102000</v>
      </c>
      <c r="J7" s="106">
        <v>77415</v>
      </c>
      <c r="K7" s="106">
        <f>L7+M7+N7+O7</f>
        <v>2960000</v>
      </c>
      <c r="L7" s="106">
        <v>0</v>
      </c>
      <c r="M7" s="106">
        <v>0</v>
      </c>
      <c r="N7" s="106">
        <v>0</v>
      </c>
      <c r="O7" s="106">
        <v>2960000</v>
      </c>
      <c r="P7" s="106"/>
      <c r="Q7" s="106"/>
      <c r="R7" s="106"/>
      <c r="S7" s="106"/>
    </row>
    <row r="8" spans="1:19" ht="28.5" customHeight="1">
      <c r="A8" s="97">
        <v>2010301</v>
      </c>
      <c r="B8" s="97"/>
      <c r="C8" s="97"/>
      <c r="D8" s="103"/>
      <c r="E8" s="47" t="s">
        <v>78</v>
      </c>
      <c r="F8" s="103"/>
      <c r="G8" s="19"/>
      <c r="H8" s="19">
        <v>398045</v>
      </c>
      <c r="I8" s="106">
        <v>102000</v>
      </c>
      <c r="J8" s="106">
        <v>77415</v>
      </c>
      <c r="K8" s="19"/>
      <c r="L8" s="19"/>
      <c r="M8" s="19"/>
      <c r="N8" s="19"/>
      <c r="O8" s="103"/>
      <c r="P8" s="19"/>
      <c r="Q8" s="19"/>
      <c r="R8" s="19"/>
      <c r="S8" s="116"/>
    </row>
    <row r="9" spans="1:19" ht="35.25" customHeight="1">
      <c r="A9" s="97">
        <v>2100501</v>
      </c>
      <c r="B9" s="97"/>
      <c r="C9" s="97"/>
      <c r="D9" s="103"/>
      <c r="E9" s="47" t="s">
        <v>79</v>
      </c>
      <c r="F9" s="103"/>
      <c r="G9" s="19"/>
      <c r="H9" s="19">
        <v>52770</v>
      </c>
      <c r="I9" s="19"/>
      <c r="J9" s="19"/>
      <c r="K9" s="19"/>
      <c r="L9" s="19"/>
      <c r="M9" s="19"/>
      <c r="N9" s="19"/>
      <c r="O9" s="103"/>
      <c r="P9" s="19"/>
      <c r="Q9" s="19"/>
      <c r="R9" s="19"/>
      <c r="S9" s="116"/>
    </row>
    <row r="10" spans="1:19" ht="35.25" customHeight="1">
      <c r="A10" s="97">
        <v>2010302</v>
      </c>
      <c r="B10" s="97"/>
      <c r="C10" s="97"/>
      <c r="D10" s="107"/>
      <c r="E10" s="47" t="s">
        <v>80</v>
      </c>
      <c r="F10" s="53"/>
      <c r="G10" s="53"/>
      <c r="H10" s="53"/>
      <c r="I10" s="53"/>
      <c r="J10" s="53"/>
      <c r="K10" s="53"/>
      <c r="L10" s="53"/>
      <c r="M10" s="53">
        <v>0</v>
      </c>
      <c r="N10" s="53"/>
      <c r="O10" s="53">
        <v>2960000</v>
      </c>
      <c r="P10" s="53">
        <v>0</v>
      </c>
      <c r="Q10" s="53">
        <v>0</v>
      </c>
      <c r="R10" s="53">
        <v>0</v>
      </c>
      <c r="S10" s="53">
        <v>0</v>
      </c>
    </row>
    <row r="11" spans="1:4" ht="21" customHeight="1">
      <c r="A11" s="3" t="s">
        <v>35</v>
      </c>
      <c r="D11" s="108"/>
    </row>
    <row r="12" ht="21" customHeight="1">
      <c r="D12" s="108"/>
    </row>
    <row r="13" ht="21" customHeight="1">
      <c r="D13" s="108"/>
    </row>
    <row r="14" ht="21" customHeight="1">
      <c r="D14" s="108"/>
    </row>
  </sheetData>
  <sheetProtection/>
  <mergeCells count="14">
    <mergeCell ref="A2:S2"/>
    <mergeCell ref="G4:J4"/>
    <mergeCell ref="K4:O4"/>
    <mergeCell ref="A7:C7"/>
    <mergeCell ref="A8:C8"/>
    <mergeCell ref="A9:C9"/>
    <mergeCell ref="A10:C10"/>
    <mergeCell ref="D4:D5"/>
    <mergeCell ref="E4:E5"/>
    <mergeCell ref="F4:F5"/>
    <mergeCell ref="P4:P5"/>
    <mergeCell ref="Q4:Q5"/>
    <mergeCell ref="R4:R5"/>
    <mergeCell ref="S4:S5"/>
  </mergeCells>
  <printOptions horizontalCentered="1"/>
  <pageMargins left="0.39" right="0.39" top="1.57" bottom="0.47" header="0.39" footer="0.24"/>
  <pageSetup horizontalDpi="1200" verticalDpi="12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U21"/>
  <sheetViews>
    <sheetView showGridLines="0" showZeros="0" workbookViewId="0" topLeftCell="A1">
      <selection activeCell="D10" sqref="D10"/>
    </sheetView>
  </sheetViews>
  <sheetFormatPr defaultColWidth="10.66015625" defaultRowHeight="24.75" customHeight="1"/>
  <cols>
    <col min="1" max="1" width="13.5" style="2" customWidth="1"/>
    <col min="2" max="2" width="29.16015625" style="61" customWidth="1"/>
    <col min="3" max="3" width="16.16015625" style="62" customWidth="1"/>
    <col min="4" max="4" width="16.33203125" style="62" customWidth="1"/>
    <col min="5" max="5" width="39.33203125" style="62" customWidth="1"/>
    <col min="6" max="6" width="16.83203125" style="62" customWidth="1"/>
    <col min="7" max="7" width="12.83203125" style="62" customWidth="1"/>
    <col min="8" max="8" width="13" style="62" customWidth="1"/>
    <col min="9" max="9" width="13.16015625" style="62" customWidth="1"/>
    <col min="10" max="10" width="11" style="62" customWidth="1"/>
    <col min="11" max="11" width="13" style="62" customWidth="1"/>
    <col min="12" max="12" width="12.16015625" style="62" customWidth="1"/>
    <col min="13" max="13" width="10.33203125" style="63" customWidth="1"/>
    <col min="14" max="255" width="14.5" style="63" customWidth="1"/>
    <col min="256" max="256" width="10.66015625" style="8" customWidth="1"/>
  </cols>
  <sheetData>
    <row r="1" spans="1:13" s="58" customFormat="1" ht="25.5" customHeight="1">
      <c r="A1" s="64"/>
      <c r="B1" s="61"/>
      <c r="C1" s="65"/>
      <c r="D1" s="65"/>
      <c r="E1" s="65"/>
      <c r="F1" s="65"/>
      <c r="G1" s="65"/>
      <c r="H1" s="65"/>
      <c r="I1" s="65"/>
      <c r="K1" s="65"/>
      <c r="L1" s="65"/>
      <c r="M1" s="65"/>
    </row>
    <row r="2" spans="1:13" s="59" customFormat="1" ht="25.5" customHeight="1">
      <c r="A2" s="66"/>
      <c r="B2" s="67" t="s">
        <v>81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s="58" customFormat="1" ht="25.5" customHeight="1">
      <c r="A3" s="68" t="s">
        <v>37</v>
      </c>
      <c r="B3" s="58" t="s">
        <v>55</v>
      </c>
      <c r="C3" s="62"/>
      <c r="D3" s="62"/>
      <c r="E3" s="62"/>
      <c r="F3" s="62"/>
      <c r="G3" s="62"/>
      <c r="H3" s="62"/>
      <c r="I3" s="62"/>
      <c r="K3" s="62"/>
      <c r="L3" s="62"/>
      <c r="M3" s="84" t="s">
        <v>39</v>
      </c>
    </row>
    <row r="4" spans="1:13" ht="36.75" customHeight="1">
      <c r="A4" s="43" t="s">
        <v>82</v>
      </c>
      <c r="B4" s="69" t="s">
        <v>83</v>
      </c>
      <c r="C4" s="70" t="s">
        <v>84</v>
      </c>
      <c r="D4" s="70" t="s">
        <v>85</v>
      </c>
      <c r="E4" s="70" t="s">
        <v>86</v>
      </c>
      <c r="F4" s="70" t="s">
        <v>45</v>
      </c>
      <c r="G4" s="70" t="s">
        <v>46</v>
      </c>
      <c r="H4" s="70" t="s">
        <v>47</v>
      </c>
      <c r="I4" s="70" t="s">
        <v>48</v>
      </c>
      <c r="J4" s="70" t="s">
        <v>49</v>
      </c>
      <c r="K4" s="70" t="s">
        <v>50</v>
      </c>
      <c r="L4" s="70" t="s">
        <v>51</v>
      </c>
      <c r="M4" s="69" t="s">
        <v>52</v>
      </c>
    </row>
    <row r="5" spans="1:13" ht="25.5" customHeight="1">
      <c r="A5" s="71"/>
      <c r="B5" s="42" t="s">
        <v>77</v>
      </c>
      <c r="C5" s="42">
        <v>1</v>
      </c>
      <c r="D5" s="42">
        <v>2</v>
      </c>
      <c r="E5" s="42">
        <v>3</v>
      </c>
      <c r="F5" s="42">
        <v>4</v>
      </c>
      <c r="G5" s="42">
        <v>5</v>
      </c>
      <c r="H5" s="42">
        <v>6</v>
      </c>
      <c r="I5" s="42">
        <v>7</v>
      </c>
      <c r="J5" s="42">
        <v>8</v>
      </c>
      <c r="K5" s="42">
        <v>9</v>
      </c>
      <c r="L5" s="42">
        <v>10</v>
      </c>
      <c r="M5" s="42">
        <v>11</v>
      </c>
    </row>
    <row r="6" spans="1:13" ht="25.5" customHeight="1">
      <c r="A6" s="71"/>
      <c r="B6" s="51" t="s">
        <v>42</v>
      </c>
      <c r="C6" s="53">
        <f>D6</f>
        <v>630230</v>
      </c>
      <c r="D6" s="53">
        <f>D7+D12+D15</f>
        <v>630230</v>
      </c>
      <c r="E6" s="53">
        <v>0</v>
      </c>
      <c r="F6" s="53">
        <v>0</v>
      </c>
      <c r="G6" s="53">
        <v>0</v>
      </c>
      <c r="H6" s="53">
        <v>0</v>
      </c>
      <c r="I6" s="53">
        <v>0</v>
      </c>
      <c r="J6" s="53">
        <v>0</v>
      </c>
      <c r="K6" s="53">
        <v>0</v>
      </c>
      <c r="L6" s="53">
        <v>0</v>
      </c>
      <c r="M6" s="53">
        <v>0</v>
      </c>
    </row>
    <row r="7" spans="1:255" s="60" customFormat="1" ht="25.5" customHeight="1">
      <c r="A7" s="71">
        <v>301</v>
      </c>
      <c r="B7" s="72" t="s">
        <v>70</v>
      </c>
      <c r="C7" s="73">
        <v>450815</v>
      </c>
      <c r="D7" s="73">
        <v>450815</v>
      </c>
      <c r="E7" s="73">
        <v>0</v>
      </c>
      <c r="F7" s="73">
        <v>0</v>
      </c>
      <c r="G7" s="73">
        <v>0</v>
      </c>
      <c r="H7" s="73">
        <v>0</v>
      </c>
      <c r="I7" s="73">
        <v>0</v>
      </c>
      <c r="J7" s="73">
        <v>0</v>
      </c>
      <c r="K7" s="73">
        <v>0</v>
      </c>
      <c r="L7" s="73">
        <v>0</v>
      </c>
      <c r="M7" s="73">
        <v>0</v>
      </c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  <c r="DN7" s="85"/>
      <c r="DO7" s="85"/>
      <c r="DP7" s="85"/>
      <c r="DQ7" s="85"/>
      <c r="DR7" s="85"/>
      <c r="DS7" s="85"/>
      <c r="DT7" s="85"/>
      <c r="DU7" s="85"/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5"/>
      <c r="FK7" s="85"/>
      <c r="FL7" s="85"/>
      <c r="FM7" s="85"/>
      <c r="FN7" s="85"/>
      <c r="FO7" s="85"/>
      <c r="FP7" s="85"/>
      <c r="FQ7" s="85"/>
      <c r="FR7" s="85"/>
      <c r="FS7" s="85"/>
      <c r="FT7" s="85"/>
      <c r="FU7" s="85"/>
      <c r="FV7" s="85"/>
      <c r="FW7" s="85"/>
      <c r="FX7" s="85"/>
      <c r="FY7" s="85"/>
      <c r="FZ7" s="85"/>
      <c r="GA7" s="85"/>
      <c r="GB7" s="85"/>
      <c r="GC7" s="85"/>
      <c r="GD7" s="85"/>
      <c r="GE7" s="85"/>
      <c r="GF7" s="85"/>
      <c r="GG7" s="85"/>
      <c r="GH7" s="85"/>
      <c r="GI7" s="85"/>
      <c r="GJ7" s="85"/>
      <c r="GK7" s="85"/>
      <c r="GL7" s="85"/>
      <c r="GM7" s="85"/>
      <c r="GN7" s="85"/>
      <c r="GO7" s="85"/>
      <c r="GP7" s="85"/>
      <c r="GQ7" s="85"/>
      <c r="GR7" s="85"/>
      <c r="GS7" s="85"/>
      <c r="GT7" s="85"/>
      <c r="GU7" s="85"/>
      <c r="GV7" s="85"/>
      <c r="GW7" s="85"/>
      <c r="GX7" s="85"/>
      <c r="GY7" s="85"/>
      <c r="GZ7" s="85"/>
      <c r="HA7" s="85"/>
      <c r="HB7" s="85"/>
      <c r="HC7" s="85"/>
      <c r="HD7" s="85"/>
      <c r="HE7" s="85"/>
      <c r="HF7" s="85"/>
      <c r="HG7" s="85"/>
      <c r="HH7" s="85"/>
      <c r="HI7" s="85"/>
      <c r="HJ7" s="85"/>
      <c r="HK7" s="85"/>
      <c r="HL7" s="85"/>
      <c r="HM7" s="85"/>
      <c r="HN7" s="85"/>
      <c r="HO7" s="85"/>
      <c r="HP7" s="85"/>
      <c r="HQ7" s="85"/>
      <c r="HR7" s="85"/>
      <c r="HS7" s="85"/>
      <c r="HT7" s="85"/>
      <c r="HU7" s="85"/>
      <c r="HV7" s="85"/>
      <c r="HW7" s="85"/>
      <c r="HX7" s="85"/>
      <c r="HY7" s="85"/>
      <c r="HZ7" s="85"/>
      <c r="IA7" s="85"/>
      <c r="IB7" s="85"/>
      <c r="IC7" s="85"/>
      <c r="ID7" s="85"/>
      <c r="IE7" s="85"/>
      <c r="IF7" s="85"/>
      <c r="IG7" s="85"/>
      <c r="IH7" s="85"/>
      <c r="II7" s="85"/>
      <c r="IJ7" s="85"/>
      <c r="IK7" s="85"/>
      <c r="IL7" s="85"/>
      <c r="IM7" s="85"/>
      <c r="IN7" s="85"/>
      <c r="IO7" s="85"/>
      <c r="IP7" s="85"/>
      <c r="IQ7" s="85"/>
      <c r="IR7" s="85"/>
      <c r="IS7" s="85"/>
      <c r="IT7" s="85"/>
      <c r="IU7" s="85"/>
    </row>
    <row r="8" spans="1:13" ht="25.5" customHeight="1">
      <c r="A8" s="71">
        <v>30101</v>
      </c>
      <c r="B8" s="51" t="s">
        <v>87</v>
      </c>
      <c r="C8" s="53">
        <f aca="true" t="shared" si="0" ref="C8:C20">D8</f>
        <v>142644</v>
      </c>
      <c r="D8" s="53">
        <v>142644</v>
      </c>
      <c r="E8" s="53"/>
      <c r="F8" s="74">
        <v>0</v>
      </c>
      <c r="G8" s="74">
        <v>0</v>
      </c>
      <c r="H8" s="53">
        <v>0</v>
      </c>
      <c r="I8" s="53">
        <v>0</v>
      </c>
      <c r="J8" s="53">
        <v>0</v>
      </c>
      <c r="K8" s="53">
        <v>0</v>
      </c>
      <c r="L8" s="53">
        <v>0</v>
      </c>
      <c r="M8" s="53">
        <v>0</v>
      </c>
    </row>
    <row r="9" spans="1:13" ht="25.5" customHeight="1">
      <c r="A9" s="71">
        <v>30102</v>
      </c>
      <c r="B9" s="51" t="s">
        <v>88</v>
      </c>
      <c r="C9" s="53">
        <f t="shared" si="0"/>
        <v>197808</v>
      </c>
      <c r="D9" s="53">
        <v>197808</v>
      </c>
      <c r="E9" s="53"/>
      <c r="F9" s="74"/>
      <c r="G9" s="74"/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</row>
    <row r="10" spans="1:13" ht="25.5" customHeight="1">
      <c r="A10" s="71">
        <v>30104</v>
      </c>
      <c r="B10" s="51" t="s">
        <v>89</v>
      </c>
      <c r="C10" s="53">
        <f t="shared" si="0"/>
        <v>81992</v>
      </c>
      <c r="D10" s="53">
        <f>52770+851+28371</f>
        <v>81992</v>
      </c>
      <c r="E10" s="75"/>
      <c r="F10" s="74"/>
      <c r="G10" s="74"/>
      <c r="H10" s="53">
        <v>0</v>
      </c>
      <c r="I10" s="53">
        <v>0</v>
      </c>
      <c r="J10" s="53">
        <v>0</v>
      </c>
      <c r="K10" s="53">
        <v>0</v>
      </c>
      <c r="L10" s="53">
        <v>0</v>
      </c>
      <c r="M10" s="53">
        <v>0</v>
      </c>
    </row>
    <row r="11" spans="1:13" ht="25.5" customHeight="1">
      <c r="A11" s="71">
        <v>30199</v>
      </c>
      <c r="B11" s="51" t="s">
        <v>90</v>
      </c>
      <c r="C11" s="53">
        <f t="shared" si="0"/>
        <v>28371</v>
      </c>
      <c r="D11" s="53">
        <v>28371</v>
      </c>
      <c r="E11" s="76"/>
      <c r="F11" s="74"/>
      <c r="G11" s="74"/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</row>
    <row r="12" spans="1:255" s="60" customFormat="1" ht="25.5" customHeight="1">
      <c r="A12" s="71">
        <v>303</v>
      </c>
      <c r="B12" s="72" t="s">
        <v>72</v>
      </c>
      <c r="C12" s="73">
        <f t="shared" si="0"/>
        <v>77415</v>
      </c>
      <c r="D12" s="73">
        <v>77415</v>
      </c>
      <c r="E12" s="77"/>
      <c r="F12" s="78"/>
      <c r="G12" s="78"/>
      <c r="H12" s="73">
        <v>0</v>
      </c>
      <c r="I12" s="73">
        <v>0</v>
      </c>
      <c r="J12" s="73">
        <v>0</v>
      </c>
      <c r="K12" s="73">
        <v>0</v>
      </c>
      <c r="L12" s="73">
        <v>0</v>
      </c>
      <c r="M12" s="73">
        <v>0</v>
      </c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  <c r="DB12" s="85"/>
      <c r="DC12" s="85"/>
      <c r="DD12" s="85"/>
      <c r="DE12" s="85"/>
      <c r="DF12" s="85"/>
      <c r="DG12" s="85"/>
      <c r="DH12" s="85"/>
      <c r="DI12" s="85"/>
      <c r="DJ12" s="85"/>
      <c r="DK12" s="85"/>
      <c r="DL12" s="85"/>
      <c r="DM12" s="85"/>
      <c r="DN12" s="85"/>
      <c r="DO12" s="85"/>
      <c r="DP12" s="85"/>
      <c r="DQ12" s="85"/>
      <c r="DR12" s="85"/>
      <c r="DS12" s="85"/>
      <c r="DT12" s="85"/>
      <c r="DU12" s="85"/>
      <c r="DV12" s="85"/>
      <c r="DW12" s="85"/>
      <c r="DX12" s="85"/>
      <c r="DY12" s="85"/>
      <c r="DZ12" s="85"/>
      <c r="EA12" s="85"/>
      <c r="EB12" s="85"/>
      <c r="EC12" s="85"/>
      <c r="ED12" s="85"/>
      <c r="EE12" s="85"/>
      <c r="EF12" s="85"/>
      <c r="EG12" s="85"/>
      <c r="EH12" s="85"/>
      <c r="EI12" s="85"/>
      <c r="EJ12" s="85"/>
      <c r="EK12" s="85"/>
      <c r="EL12" s="85"/>
      <c r="EM12" s="85"/>
      <c r="EN12" s="85"/>
      <c r="EO12" s="85"/>
      <c r="EP12" s="85"/>
      <c r="EQ12" s="85"/>
      <c r="ER12" s="85"/>
      <c r="ES12" s="85"/>
      <c r="ET12" s="85"/>
      <c r="EU12" s="85"/>
      <c r="EV12" s="85"/>
      <c r="EW12" s="85"/>
      <c r="EX12" s="85"/>
      <c r="EY12" s="85"/>
      <c r="EZ12" s="85"/>
      <c r="FA12" s="85"/>
      <c r="FB12" s="85"/>
      <c r="FC12" s="85"/>
      <c r="FD12" s="85"/>
      <c r="FE12" s="85"/>
      <c r="FF12" s="85"/>
      <c r="FG12" s="85"/>
      <c r="FH12" s="85"/>
      <c r="FI12" s="85"/>
      <c r="FJ12" s="85"/>
      <c r="FK12" s="85"/>
      <c r="FL12" s="85"/>
      <c r="FM12" s="85"/>
      <c r="FN12" s="85"/>
      <c r="FO12" s="85"/>
      <c r="FP12" s="85"/>
      <c r="FQ12" s="85"/>
      <c r="FR12" s="85"/>
      <c r="FS12" s="85"/>
      <c r="FT12" s="85"/>
      <c r="FU12" s="85"/>
      <c r="FV12" s="85"/>
      <c r="FW12" s="85"/>
      <c r="FX12" s="85"/>
      <c r="FY12" s="85"/>
      <c r="FZ12" s="85"/>
      <c r="GA12" s="85"/>
      <c r="GB12" s="85"/>
      <c r="GC12" s="85"/>
      <c r="GD12" s="85"/>
      <c r="GE12" s="85"/>
      <c r="GF12" s="85"/>
      <c r="GG12" s="85"/>
      <c r="GH12" s="85"/>
      <c r="GI12" s="85"/>
      <c r="GJ12" s="85"/>
      <c r="GK12" s="85"/>
      <c r="GL12" s="85"/>
      <c r="GM12" s="85"/>
      <c r="GN12" s="85"/>
      <c r="GO12" s="85"/>
      <c r="GP12" s="85"/>
      <c r="GQ12" s="85"/>
      <c r="GR12" s="85"/>
      <c r="GS12" s="85"/>
      <c r="GT12" s="85"/>
      <c r="GU12" s="85"/>
      <c r="GV12" s="85"/>
      <c r="GW12" s="85"/>
      <c r="GX12" s="85"/>
      <c r="GY12" s="85"/>
      <c r="GZ12" s="85"/>
      <c r="HA12" s="85"/>
      <c r="HB12" s="85"/>
      <c r="HC12" s="85"/>
      <c r="HD12" s="85"/>
      <c r="HE12" s="85"/>
      <c r="HF12" s="85"/>
      <c r="HG12" s="85"/>
      <c r="HH12" s="85"/>
      <c r="HI12" s="85"/>
      <c r="HJ12" s="85"/>
      <c r="HK12" s="85"/>
      <c r="HL12" s="85"/>
      <c r="HM12" s="85"/>
      <c r="HN12" s="85"/>
      <c r="HO12" s="85"/>
      <c r="HP12" s="85"/>
      <c r="HQ12" s="85"/>
      <c r="HR12" s="85"/>
      <c r="HS12" s="85"/>
      <c r="HT12" s="85"/>
      <c r="HU12" s="85"/>
      <c r="HV12" s="85"/>
      <c r="HW12" s="85"/>
      <c r="HX12" s="85"/>
      <c r="HY12" s="85"/>
      <c r="HZ12" s="85"/>
      <c r="IA12" s="85"/>
      <c r="IB12" s="85"/>
      <c r="IC12" s="85"/>
      <c r="ID12" s="85"/>
      <c r="IE12" s="85"/>
      <c r="IF12" s="85"/>
      <c r="IG12" s="85"/>
      <c r="IH12" s="85"/>
      <c r="II12" s="85"/>
      <c r="IJ12" s="85"/>
      <c r="IK12" s="85"/>
      <c r="IL12" s="85"/>
      <c r="IM12" s="85"/>
      <c r="IN12" s="85"/>
      <c r="IO12" s="85"/>
      <c r="IP12" s="85"/>
      <c r="IQ12" s="85"/>
      <c r="IR12" s="85"/>
      <c r="IS12" s="85"/>
      <c r="IT12" s="85"/>
      <c r="IU12" s="85"/>
    </row>
    <row r="13" spans="1:13" ht="25.5" customHeight="1">
      <c r="A13" s="71">
        <v>30311</v>
      </c>
      <c r="B13" s="51" t="s">
        <v>91</v>
      </c>
      <c r="C13" s="53">
        <f t="shared" si="0"/>
        <v>74695</v>
      </c>
      <c r="D13" s="53">
        <v>74695</v>
      </c>
      <c r="E13" s="53"/>
      <c r="F13" s="74"/>
      <c r="G13" s="74"/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86">
        <v>0</v>
      </c>
    </row>
    <row r="14" spans="1:13" ht="25.5" customHeight="1">
      <c r="A14" s="71">
        <v>30399</v>
      </c>
      <c r="B14" s="79" t="s">
        <v>92</v>
      </c>
      <c r="C14" s="53">
        <f t="shared" si="0"/>
        <v>2720</v>
      </c>
      <c r="D14" s="53">
        <v>2720</v>
      </c>
      <c r="E14" s="80"/>
      <c r="F14" s="74"/>
      <c r="G14" s="74"/>
      <c r="H14" s="53"/>
      <c r="I14" s="53"/>
      <c r="J14" s="53"/>
      <c r="K14" s="53"/>
      <c r="L14" s="53"/>
      <c r="M14" s="86"/>
    </row>
    <row r="15" spans="1:255" s="60" customFormat="1" ht="24.75" customHeight="1">
      <c r="A15" s="71">
        <v>302</v>
      </c>
      <c r="B15" s="72" t="s">
        <v>71</v>
      </c>
      <c r="C15" s="78">
        <f t="shared" si="0"/>
        <v>102000</v>
      </c>
      <c r="D15" s="78">
        <f>D16+D17+D18+D19+D20</f>
        <v>102000</v>
      </c>
      <c r="E15" s="78"/>
      <c r="F15" s="78"/>
      <c r="G15" s="78"/>
      <c r="H15" s="78"/>
      <c r="I15" s="78"/>
      <c r="J15" s="78"/>
      <c r="K15" s="78"/>
      <c r="L15" s="78"/>
      <c r="M15" s="87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85"/>
      <c r="CG15" s="85"/>
      <c r="CH15" s="85"/>
      <c r="CI15" s="85"/>
      <c r="CJ15" s="85"/>
      <c r="CK15" s="85"/>
      <c r="CL15" s="85"/>
      <c r="CM15" s="85"/>
      <c r="CN15" s="85"/>
      <c r="CO15" s="85"/>
      <c r="CP15" s="85"/>
      <c r="CQ15" s="85"/>
      <c r="CR15" s="85"/>
      <c r="CS15" s="85"/>
      <c r="CT15" s="85"/>
      <c r="CU15" s="85"/>
      <c r="CV15" s="85"/>
      <c r="CW15" s="85"/>
      <c r="CX15" s="85"/>
      <c r="CY15" s="85"/>
      <c r="CZ15" s="85"/>
      <c r="DA15" s="85"/>
      <c r="DB15" s="85"/>
      <c r="DC15" s="85"/>
      <c r="DD15" s="85"/>
      <c r="DE15" s="85"/>
      <c r="DF15" s="85"/>
      <c r="DG15" s="85"/>
      <c r="DH15" s="85"/>
      <c r="DI15" s="85"/>
      <c r="DJ15" s="85"/>
      <c r="DK15" s="85"/>
      <c r="DL15" s="85"/>
      <c r="DM15" s="85"/>
      <c r="DN15" s="85"/>
      <c r="DO15" s="85"/>
      <c r="DP15" s="85"/>
      <c r="DQ15" s="85"/>
      <c r="DR15" s="85"/>
      <c r="DS15" s="85"/>
      <c r="DT15" s="85"/>
      <c r="DU15" s="85"/>
      <c r="DV15" s="85"/>
      <c r="DW15" s="85"/>
      <c r="DX15" s="85"/>
      <c r="DY15" s="85"/>
      <c r="DZ15" s="85"/>
      <c r="EA15" s="85"/>
      <c r="EB15" s="85"/>
      <c r="EC15" s="85"/>
      <c r="ED15" s="85"/>
      <c r="EE15" s="85"/>
      <c r="EF15" s="85"/>
      <c r="EG15" s="85"/>
      <c r="EH15" s="85"/>
      <c r="EI15" s="85"/>
      <c r="EJ15" s="85"/>
      <c r="EK15" s="85"/>
      <c r="EL15" s="85"/>
      <c r="EM15" s="85"/>
      <c r="EN15" s="85"/>
      <c r="EO15" s="85"/>
      <c r="EP15" s="85"/>
      <c r="EQ15" s="85"/>
      <c r="ER15" s="85"/>
      <c r="ES15" s="85"/>
      <c r="ET15" s="85"/>
      <c r="EU15" s="85"/>
      <c r="EV15" s="85"/>
      <c r="EW15" s="85"/>
      <c r="EX15" s="85"/>
      <c r="EY15" s="85"/>
      <c r="EZ15" s="85"/>
      <c r="FA15" s="85"/>
      <c r="FB15" s="85"/>
      <c r="FC15" s="85"/>
      <c r="FD15" s="85"/>
      <c r="FE15" s="85"/>
      <c r="FF15" s="85"/>
      <c r="FG15" s="85"/>
      <c r="FH15" s="85"/>
      <c r="FI15" s="85"/>
      <c r="FJ15" s="85"/>
      <c r="FK15" s="85"/>
      <c r="FL15" s="85"/>
      <c r="FM15" s="85"/>
      <c r="FN15" s="85"/>
      <c r="FO15" s="85"/>
      <c r="FP15" s="85"/>
      <c r="FQ15" s="85"/>
      <c r="FR15" s="85"/>
      <c r="FS15" s="85"/>
      <c r="FT15" s="85"/>
      <c r="FU15" s="85"/>
      <c r="FV15" s="85"/>
      <c r="FW15" s="85"/>
      <c r="FX15" s="85"/>
      <c r="FY15" s="85"/>
      <c r="FZ15" s="85"/>
      <c r="GA15" s="85"/>
      <c r="GB15" s="85"/>
      <c r="GC15" s="85"/>
      <c r="GD15" s="85"/>
      <c r="GE15" s="85"/>
      <c r="GF15" s="85"/>
      <c r="GG15" s="85"/>
      <c r="GH15" s="85"/>
      <c r="GI15" s="85"/>
      <c r="GJ15" s="85"/>
      <c r="GK15" s="85"/>
      <c r="GL15" s="85"/>
      <c r="GM15" s="85"/>
      <c r="GN15" s="85"/>
      <c r="GO15" s="85"/>
      <c r="GP15" s="85"/>
      <c r="GQ15" s="85"/>
      <c r="GR15" s="85"/>
      <c r="GS15" s="85"/>
      <c r="GT15" s="85"/>
      <c r="GU15" s="85"/>
      <c r="GV15" s="85"/>
      <c r="GW15" s="85"/>
      <c r="GX15" s="85"/>
      <c r="GY15" s="85"/>
      <c r="GZ15" s="85"/>
      <c r="HA15" s="85"/>
      <c r="HB15" s="85"/>
      <c r="HC15" s="85"/>
      <c r="HD15" s="85"/>
      <c r="HE15" s="85"/>
      <c r="HF15" s="85"/>
      <c r="HG15" s="85"/>
      <c r="HH15" s="85"/>
      <c r="HI15" s="85"/>
      <c r="HJ15" s="85"/>
      <c r="HK15" s="85"/>
      <c r="HL15" s="85"/>
      <c r="HM15" s="85"/>
      <c r="HN15" s="85"/>
      <c r="HO15" s="85"/>
      <c r="HP15" s="85"/>
      <c r="HQ15" s="85"/>
      <c r="HR15" s="85"/>
      <c r="HS15" s="85"/>
      <c r="HT15" s="85"/>
      <c r="HU15" s="85"/>
      <c r="HV15" s="85"/>
      <c r="HW15" s="85"/>
      <c r="HX15" s="85"/>
      <c r="HY15" s="85"/>
      <c r="HZ15" s="85"/>
      <c r="IA15" s="85"/>
      <c r="IB15" s="85"/>
      <c r="IC15" s="85"/>
      <c r="ID15" s="85"/>
      <c r="IE15" s="85"/>
      <c r="IF15" s="85"/>
      <c r="IG15" s="85"/>
      <c r="IH15" s="85"/>
      <c r="II15" s="85"/>
      <c r="IJ15" s="85"/>
      <c r="IK15" s="85"/>
      <c r="IL15" s="85"/>
      <c r="IM15" s="85"/>
      <c r="IN15" s="85"/>
      <c r="IO15" s="85"/>
      <c r="IP15" s="85"/>
      <c r="IQ15" s="85"/>
      <c r="IR15" s="85"/>
      <c r="IS15" s="85"/>
      <c r="IT15" s="85"/>
      <c r="IU15" s="85"/>
    </row>
    <row r="16" spans="1:13" ht="24.75" customHeight="1">
      <c r="A16" s="71">
        <v>30201</v>
      </c>
      <c r="B16" s="51" t="s">
        <v>93</v>
      </c>
      <c r="C16" s="81">
        <f t="shared" si="0"/>
        <v>36000</v>
      </c>
      <c r="D16" s="81">
        <f>6000*6</f>
        <v>36000</v>
      </c>
      <c r="E16" s="74"/>
      <c r="F16" s="74"/>
      <c r="G16" s="74"/>
      <c r="H16" s="74"/>
      <c r="I16" s="74"/>
      <c r="J16" s="74"/>
      <c r="K16" s="74"/>
      <c r="L16" s="74"/>
      <c r="M16" s="88"/>
    </row>
    <row r="17" spans="1:13" ht="24.75" customHeight="1">
      <c r="A17" s="71">
        <v>30215</v>
      </c>
      <c r="B17" s="51" t="s">
        <v>94</v>
      </c>
      <c r="C17" s="81">
        <f t="shared" si="0"/>
        <v>30000</v>
      </c>
      <c r="D17" s="82">
        <f>5000*6</f>
        <v>30000</v>
      </c>
      <c r="E17" s="74"/>
      <c r="F17" s="74"/>
      <c r="G17" s="74"/>
      <c r="H17" s="74"/>
      <c r="I17" s="74"/>
      <c r="J17" s="74"/>
      <c r="K17" s="74"/>
      <c r="L17" s="74"/>
      <c r="M17" s="88"/>
    </row>
    <row r="18" spans="1:13" ht="24.75" customHeight="1">
      <c r="A18" s="71">
        <v>30211</v>
      </c>
      <c r="B18" s="51" t="s">
        <v>95</v>
      </c>
      <c r="C18" s="81">
        <f t="shared" si="0"/>
        <v>10800</v>
      </c>
      <c r="D18" s="82">
        <f>1800*6</f>
        <v>10800</v>
      </c>
      <c r="E18" s="74"/>
      <c r="F18" s="74"/>
      <c r="G18" s="74"/>
      <c r="H18" s="74"/>
      <c r="I18" s="74"/>
      <c r="J18" s="74"/>
      <c r="K18" s="74"/>
      <c r="L18" s="74"/>
      <c r="M18" s="88"/>
    </row>
    <row r="19" spans="1:13" ht="24.75" customHeight="1">
      <c r="A19" s="71">
        <v>30207</v>
      </c>
      <c r="B19" s="51" t="s">
        <v>96</v>
      </c>
      <c r="C19" s="81">
        <f t="shared" si="0"/>
        <v>7200</v>
      </c>
      <c r="D19" s="82">
        <f>1200*6</f>
        <v>7200</v>
      </c>
      <c r="E19" s="74"/>
      <c r="F19" s="74"/>
      <c r="G19" s="74"/>
      <c r="H19" s="74"/>
      <c r="I19" s="74"/>
      <c r="J19" s="74"/>
      <c r="K19" s="74"/>
      <c r="L19" s="74"/>
      <c r="M19" s="88"/>
    </row>
    <row r="20" spans="1:13" ht="24.75" customHeight="1">
      <c r="A20" s="71">
        <v>30217</v>
      </c>
      <c r="B20" s="51" t="s">
        <v>97</v>
      </c>
      <c r="C20" s="81">
        <f t="shared" si="0"/>
        <v>18000</v>
      </c>
      <c r="D20" s="82">
        <v>18000</v>
      </c>
      <c r="E20" s="74"/>
      <c r="F20" s="74"/>
      <c r="G20" s="74"/>
      <c r="H20" s="74"/>
      <c r="I20" s="74"/>
      <c r="J20" s="74"/>
      <c r="K20" s="74"/>
      <c r="L20" s="74"/>
      <c r="M20" s="88"/>
    </row>
    <row r="21" spans="1:13" ht="24.75" customHeight="1">
      <c r="A21" s="71"/>
      <c r="B21" s="83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88"/>
    </row>
  </sheetData>
  <sheetProtection/>
  <mergeCells count="1">
    <mergeCell ref="B2:M2"/>
  </mergeCells>
  <printOptions horizontalCentered="1"/>
  <pageMargins left="0.22" right="0.29" top="0.56" bottom="0.47" header="0.39" footer="0.24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"/>
  <sheetViews>
    <sheetView showGridLines="0" showZeros="0" workbookViewId="0" topLeftCell="A1">
      <selection activeCell="D24" sqref="D24"/>
    </sheetView>
  </sheetViews>
  <sheetFormatPr defaultColWidth="9.16015625" defaultRowHeight="16.5" customHeight="1"/>
  <cols>
    <col min="1" max="1" width="5.16015625" style="31" customWidth="1"/>
    <col min="2" max="3" width="5.16015625" style="32" customWidth="1"/>
    <col min="4" max="4" width="31.66015625" style="7" customWidth="1"/>
    <col min="5" max="5" width="23.16015625" style="7" customWidth="1"/>
    <col min="6" max="6" width="25.66015625" style="33" customWidth="1"/>
    <col min="7" max="7" width="21.83203125" style="34" customWidth="1"/>
    <col min="8" max="8" width="16.33203125" style="35" customWidth="1"/>
    <col min="9" max="9" width="19.66015625" style="35" customWidth="1"/>
    <col min="10" max="10" width="18" style="35" customWidth="1"/>
    <col min="11" max="241" width="9.16015625" style="8" customWidth="1"/>
    <col min="242" max="16384" width="9.16015625" style="8" customWidth="1"/>
  </cols>
  <sheetData>
    <row r="1" ht="24.75" customHeight="1">
      <c r="J1" s="54"/>
    </row>
    <row r="2" spans="1:10" ht="24.75" customHeight="1">
      <c r="A2" s="36" t="s">
        <v>98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24.75" customHeight="1">
      <c r="A3" s="37" t="s">
        <v>1</v>
      </c>
      <c r="B3" s="37"/>
      <c r="C3" s="37"/>
      <c r="D3" s="37"/>
      <c r="E3" s="37"/>
      <c r="F3" s="38"/>
      <c r="G3" s="39"/>
      <c r="H3" s="40"/>
      <c r="I3" s="40"/>
      <c r="J3" s="55" t="s">
        <v>39</v>
      </c>
    </row>
    <row r="4" spans="1:10" s="30" customFormat="1" ht="24.75" customHeight="1">
      <c r="A4" s="41" t="s">
        <v>57</v>
      </c>
      <c r="B4" s="41"/>
      <c r="C4" s="41"/>
      <c r="D4" s="42" t="s">
        <v>99</v>
      </c>
      <c r="E4" s="42" t="s">
        <v>100</v>
      </c>
      <c r="F4" s="42" t="s">
        <v>101</v>
      </c>
      <c r="G4" s="41" t="s">
        <v>82</v>
      </c>
      <c r="H4" s="42" t="s">
        <v>102</v>
      </c>
      <c r="I4" s="42" t="s">
        <v>103</v>
      </c>
      <c r="J4" s="42"/>
    </row>
    <row r="5" spans="1:10" s="30" customFormat="1" ht="26.25" customHeight="1">
      <c r="A5" s="43" t="s">
        <v>66</v>
      </c>
      <c r="B5" s="43" t="s">
        <v>67</v>
      </c>
      <c r="C5" s="43" t="s">
        <v>68</v>
      </c>
      <c r="D5" s="42"/>
      <c r="E5" s="42"/>
      <c r="F5" s="42"/>
      <c r="G5" s="41"/>
      <c r="H5" s="42"/>
      <c r="I5" s="42" t="s">
        <v>85</v>
      </c>
      <c r="J5" s="42" t="s">
        <v>104</v>
      </c>
    </row>
    <row r="6" spans="1:10" ht="32.25" customHeight="1">
      <c r="A6" s="44">
        <v>302</v>
      </c>
      <c r="B6" s="45"/>
      <c r="C6" s="46"/>
      <c r="D6" s="47" t="s">
        <v>105</v>
      </c>
      <c r="E6" s="47" t="s">
        <v>80</v>
      </c>
      <c r="F6" s="47" t="s">
        <v>105</v>
      </c>
      <c r="G6" s="48" t="s">
        <v>106</v>
      </c>
      <c r="H6" s="47">
        <v>2960000</v>
      </c>
      <c r="I6" s="47">
        <v>2960000</v>
      </c>
      <c r="J6" s="56">
        <v>0</v>
      </c>
    </row>
    <row r="7" spans="1:10" ht="33.75" customHeight="1">
      <c r="A7" s="49"/>
      <c r="B7" s="49"/>
      <c r="C7" s="49"/>
      <c r="D7" s="50" t="s">
        <v>42</v>
      </c>
      <c r="E7" s="51"/>
      <c r="F7" s="50"/>
      <c r="G7" s="52" t="s">
        <v>107</v>
      </c>
      <c r="H7" s="53"/>
      <c r="I7" s="53"/>
      <c r="J7" s="57">
        <v>0</v>
      </c>
    </row>
    <row r="8" spans="1:10" ht="26.25" customHeight="1">
      <c r="A8" s="49"/>
      <c r="B8" s="49"/>
      <c r="C8" s="49"/>
      <c r="D8" s="50"/>
      <c r="E8" s="51"/>
      <c r="F8" s="50"/>
      <c r="G8" s="52"/>
      <c r="H8" s="53"/>
      <c r="I8" s="53"/>
      <c r="J8" s="57">
        <v>0</v>
      </c>
    </row>
    <row r="9" spans="1:10" ht="26.25" customHeight="1">
      <c r="A9" s="49"/>
      <c r="B9" s="49"/>
      <c r="C9" s="49"/>
      <c r="D9" s="50"/>
      <c r="E9" s="51"/>
      <c r="F9" s="50"/>
      <c r="G9" s="52"/>
      <c r="H9" s="53"/>
      <c r="I9" s="53"/>
      <c r="J9" s="57">
        <v>0</v>
      </c>
    </row>
  </sheetData>
  <sheetProtection/>
  <mergeCells count="10">
    <mergeCell ref="A2:J2"/>
    <mergeCell ref="A3:E3"/>
    <mergeCell ref="A4:C4"/>
    <mergeCell ref="I4:J4"/>
    <mergeCell ref="A6:C6"/>
    <mergeCell ref="D4:D5"/>
    <mergeCell ref="E4:E5"/>
    <mergeCell ref="F4:F5"/>
    <mergeCell ref="G4:G5"/>
    <mergeCell ref="H4:H5"/>
  </mergeCells>
  <printOptions horizontalCentered="1"/>
  <pageMargins left="0.28" right="0.39" top="0.6" bottom="0.47" header="0.39" footer="0.24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K11"/>
  <sheetViews>
    <sheetView workbookViewId="0" topLeftCell="A1">
      <selection activeCell="H14" sqref="H14"/>
    </sheetView>
  </sheetViews>
  <sheetFormatPr defaultColWidth="13.5" defaultRowHeight="21" customHeight="1"/>
  <cols>
    <col min="1" max="1" width="4.5" style="3" customWidth="1"/>
    <col min="2" max="2" width="3.83203125" style="3" customWidth="1"/>
    <col min="3" max="3" width="4.33203125" style="4" customWidth="1"/>
    <col min="4" max="4" width="10.5" style="5" customWidth="1"/>
    <col min="5" max="5" width="16.83203125" style="6" customWidth="1"/>
    <col min="6" max="6" width="18.33203125" style="6" customWidth="1"/>
    <col min="7" max="7" width="28.16015625" style="6" customWidth="1"/>
    <col min="8" max="8" width="34.5" style="6" customWidth="1"/>
    <col min="9" max="9" width="30.33203125" style="6" customWidth="1"/>
    <col min="10" max="193" width="13.5" style="7" customWidth="1"/>
    <col min="194" max="16384" width="13.5" style="8" customWidth="1"/>
  </cols>
  <sheetData>
    <row r="1" spans="1:9" ht="21" customHeight="1">
      <c r="A1" s="9"/>
      <c r="B1" s="9"/>
      <c r="C1" s="9"/>
      <c r="D1" s="10"/>
      <c r="E1" s="10"/>
      <c r="F1" s="10"/>
      <c r="G1" s="10"/>
      <c r="H1" s="10"/>
      <c r="I1" s="10"/>
    </row>
    <row r="2" spans="1:9" ht="21" customHeight="1">
      <c r="A2" s="11" t="s">
        <v>108</v>
      </c>
      <c r="B2" s="11"/>
      <c r="C2" s="11"/>
      <c r="D2" s="11"/>
      <c r="E2" s="11"/>
      <c r="F2" s="11"/>
      <c r="G2" s="11"/>
      <c r="H2" s="11"/>
      <c r="I2" s="11"/>
    </row>
    <row r="3" spans="1:9" s="1" customFormat="1" ht="21" customHeight="1">
      <c r="A3" s="12" t="s">
        <v>37</v>
      </c>
      <c r="B3" s="12"/>
      <c r="C3" s="12"/>
      <c r="D3" s="13" t="s">
        <v>55</v>
      </c>
      <c r="E3" s="13"/>
      <c r="F3" s="13"/>
      <c r="G3" s="14"/>
      <c r="H3" s="14"/>
      <c r="I3" s="28" t="s">
        <v>39</v>
      </c>
    </row>
    <row r="4" spans="1:9" s="1" customFormat="1" ht="31.5" customHeight="1">
      <c r="A4" s="15" t="s">
        <v>57</v>
      </c>
      <c r="B4" s="15"/>
      <c r="C4" s="16"/>
      <c r="D4" s="17" t="s">
        <v>40</v>
      </c>
      <c r="E4" s="18" t="s">
        <v>109</v>
      </c>
      <c r="F4" s="18"/>
      <c r="G4" s="18"/>
      <c r="H4" s="18"/>
      <c r="I4" s="18"/>
    </row>
    <row r="5" spans="1:9" ht="36" customHeight="1">
      <c r="A5" s="19" t="s">
        <v>66</v>
      </c>
      <c r="B5" s="19" t="s">
        <v>67</v>
      </c>
      <c r="C5" s="20" t="s">
        <v>68</v>
      </c>
      <c r="D5" s="17"/>
      <c r="E5" s="18" t="s">
        <v>69</v>
      </c>
      <c r="F5" s="21" t="s">
        <v>97</v>
      </c>
      <c r="G5" s="21" t="s">
        <v>110</v>
      </c>
      <c r="H5" s="21" t="s">
        <v>111</v>
      </c>
      <c r="I5" s="21" t="s">
        <v>112</v>
      </c>
    </row>
    <row r="6" spans="1:9" ht="24.75" customHeight="1">
      <c r="A6" s="20">
        <v>30217</v>
      </c>
      <c r="B6" s="22"/>
      <c r="C6" s="23"/>
      <c r="D6" s="24">
        <v>309001</v>
      </c>
      <c r="E6" s="25">
        <v>18000</v>
      </c>
      <c r="F6" s="25">
        <v>18000</v>
      </c>
      <c r="G6" s="25">
        <v>0</v>
      </c>
      <c r="H6" s="25">
        <v>0</v>
      </c>
      <c r="I6" s="25">
        <v>0</v>
      </c>
    </row>
    <row r="7" spans="1:9" ht="24.75" customHeight="1">
      <c r="A7" s="26"/>
      <c r="B7" s="26"/>
      <c r="C7" s="26"/>
      <c r="D7" s="26"/>
      <c r="E7" s="25"/>
      <c r="F7" s="25"/>
      <c r="G7" s="25"/>
      <c r="H7" s="25"/>
      <c r="I7" s="25"/>
    </row>
    <row r="8" spans="1:9" ht="24.75" customHeight="1">
      <c r="A8" s="26"/>
      <c r="B8" s="26"/>
      <c r="C8" s="26"/>
      <c r="D8" s="26"/>
      <c r="E8" s="25"/>
      <c r="F8" s="25"/>
      <c r="G8" s="25"/>
      <c r="H8" s="25"/>
      <c r="I8" s="25"/>
    </row>
    <row r="9" spans="1:9" ht="24.75" customHeight="1">
      <c r="A9" s="26"/>
      <c r="B9" s="26"/>
      <c r="C9" s="26"/>
      <c r="D9" s="26"/>
      <c r="E9" s="25"/>
      <c r="F9" s="25"/>
      <c r="G9" s="25"/>
      <c r="H9" s="25"/>
      <c r="I9" s="25"/>
    </row>
    <row r="10" spans="1:9" ht="24.75" customHeight="1">
      <c r="A10" s="26"/>
      <c r="B10" s="26"/>
      <c r="C10" s="26"/>
      <c r="D10" s="26"/>
      <c r="E10" s="25"/>
      <c r="F10" s="25"/>
      <c r="G10" s="25"/>
      <c r="H10" s="25"/>
      <c r="I10" s="25"/>
    </row>
    <row r="11" spans="1:193" s="2" customFormat="1" ht="30.75" customHeight="1">
      <c r="A11" s="27" t="s">
        <v>113</v>
      </c>
      <c r="B11" s="27"/>
      <c r="C11" s="27"/>
      <c r="D11" s="27"/>
      <c r="E11" s="27"/>
      <c r="F11" s="27"/>
      <c r="G11" s="27"/>
      <c r="H11" s="27"/>
      <c r="I11" s="27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29"/>
      <c r="FW11" s="29"/>
      <c r="FX11" s="29"/>
      <c r="FY11" s="29"/>
      <c r="FZ11" s="29"/>
      <c r="GA11" s="29"/>
      <c r="GB11" s="29"/>
      <c r="GC11" s="29"/>
      <c r="GD11" s="29"/>
      <c r="GE11" s="29"/>
      <c r="GF11" s="29"/>
      <c r="GG11" s="29"/>
      <c r="GH11" s="29"/>
      <c r="GI11" s="29"/>
      <c r="GJ11" s="29"/>
      <c r="GK11" s="29"/>
    </row>
  </sheetData>
  <sheetProtection/>
  <mergeCells count="6">
    <mergeCell ref="A2:I2"/>
    <mergeCell ref="D3:F3"/>
    <mergeCell ref="E4:I4"/>
    <mergeCell ref="A6:C6"/>
    <mergeCell ref="A11:I11"/>
    <mergeCell ref="D4:D5"/>
  </mergeCells>
  <printOptions/>
  <pageMargins left="0.98" right="0.29" top="0.82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2016-09-08T01:42:49Z</cp:lastPrinted>
  <dcterms:created xsi:type="dcterms:W3CDTF">2013-10-28T01:09:21Z</dcterms:created>
  <dcterms:modified xsi:type="dcterms:W3CDTF">2017-11-14T03:15:04Z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