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950" tabRatio="829"/>
  </bookViews>
  <sheets>
    <sheet name="部门收支总体情况表（附件1）" sheetId="10" r:id="rId1"/>
    <sheet name="部门收入总体情况表（附件2）" sheetId="4" r:id="rId2"/>
    <sheet name="部门支出总体情况表（附件3）" sheetId="3" r:id="rId3"/>
    <sheet name="2020年基本支出经济科目分类（附件4）" sheetId="7" r:id="rId4"/>
    <sheet name="财政拨款收支情况表（附件5）" sheetId="2" r:id="rId5"/>
    <sheet name="一般公共预算支出表（附件6）" sheetId="12" r:id="rId6"/>
    <sheet name="一般公共预算基本支出表（附件7）" sheetId="14" r:id="rId7"/>
    <sheet name="一般公共预算基本支出表（附件8）" sheetId="16" r:id="rId8"/>
    <sheet name="政府性基金预算支出情况表（附件9）" sheetId="18" r:id="rId9"/>
    <sheet name="一般公共预算“三公”经费支出表（附件10）" sheetId="9" r:id="rId10"/>
    <sheet name="2020年经拨款支出表（附件11）" sheetId="19" r:id="rId11"/>
    <sheet name="2020年政府预算支出经济分类（附件12）" sheetId="25" r:id="rId12"/>
    <sheet name="项目支出绩效目标表" sheetId="22" r:id="rId13"/>
    <sheet name="整体支出绩效目标表" sheetId="23" r:id="rId14"/>
    <sheet name="政府采购预算表" sheetId="24" r:id="rId15"/>
  </sheets>
  <definedNames>
    <definedName name="_xlnm.Print_Area" localSheetId="9">'一般公共预算“三公”经费支出表（附件10）'!$A$1:$F$7</definedName>
    <definedName name="_xlnm.Print_Area" localSheetId="4">'财政拨款收支情况表（附件5）'!$A$1:$F$28</definedName>
    <definedName name="_xlnm.Print_Area" localSheetId="3">'2020年基本支出经济科目分类（附件4）'!$A$1:$C$28</definedName>
    <definedName name="_xlnm.Print_Area" localSheetId="7">'一般公共预算基本支出表（附件8）'!$A$1:$C$28</definedName>
    <definedName name="_xlnm.Print_Area" localSheetId="1">'部门收入总体情况表（附件2）'!$A$1:$K$8</definedName>
    <definedName name="_xlnm.Print_Area" localSheetId="6">'一般公共预算基本支出表（附件7）'!$A$1:$R$18</definedName>
    <definedName name="_xlnm.Print_Area" localSheetId="5">'一般公共预算支出表（附件6）'!$A$1:$R$21</definedName>
    <definedName name="_xlnm.Print_Area" localSheetId="8">'政府性基金预算支出情况表（附件9）'!$A$1:$G$7</definedName>
    <definedName name="_xlnm.Print_Area" localSheetId="2">'部门支出总体情况表（附件3）'!$A$1:$R$21</definedName>
    <definedName name="_xlnm.Print_Area">#N/A</definedName>
    <definedName name="_xlnm.Print_Titles" localSheetId="9">'一般公共预算“三公”经费支出表（附件10）'!$1:$5</definedName>
    <definedName name="_xlnm.Print_Titles" localSheetId="4">'财政拨款收支情况表（附件5）'!$1:$5</definedName>
    <definedName name="_xlnm.Print_Titles" localSheetId="3">'2020年基本支出经济科目分类（附件4）'!$1:$4</definedName>
    <definedName name="_xlnm.Print_Titles" localSheetId="7">'一般公共预算基本支出表（附件8）'!$1:$4</definedName>
    <definedName name="_xlnm.Print_Titles" localSheetId="1">'部门收入总体情况表（附件2）'!$1:$6</definedName>
    <definedName name="_xlnm.Print_Titles" localSheetId="6">'一般公共预算基本支出表（附件7）'!$1:$6</definedName>
    <definedName name="_xlnm.Print_Titles" localSheetId="5">'一般公共预算支出表（附件6）'!$1:$6</definedName>
    <definedName name="_xlnm.Print_Titles" localSheetId="8">'政府性基金预算支出情况表（附件9）'!$1:$6</definedName>
    <definedName name="_xlnm.Print_Titles" localSheetId="2">'部门支出总体情况表（附件3）'!$1:$6</definedName>
    <definedName name="_xlnm.Print_Titles" hidden="1">#N/A</definedName>
  </definedNames>
  <calcPr calcId="144525"/>
</workbook>
</file>

<file path=xl/sharedStrings.xml><?xml version="1.0" encoding="utf-8"?>
<sst xmlns="http://schemas.openxmlformats.org/spreadsheetml/2006/main" count="685" uniqueCount="328">
  <si>
    <t>部门收支总体情况表</t>
  </si>
  <si>
    <t>部门:长沙市开福区住房和城乡建设局本级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</si>
  <si>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</si>
  <si>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</si>
  <si>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</si>
  <si>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</si>
  <si>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</si>
  <si>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</si>
  <si>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</si>
  <si>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</si>
  <si>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</si>
  <si>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</si>
  <si>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</si>
  <si>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</si>
  <si>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</si>
  <si>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</si>
  <si>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</si>
  <si>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</si>
  <si>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</si>
  <si>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</si>
  <si>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</si>
  <si>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</si>
  <si>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</si>
  <si>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</si>
  <si>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</si>
  <si>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</si>
  <si>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</si>
  <si>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</si>
  <si>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</si>
  <si>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</si>
  <si>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</si>
  <si>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</si>
  <si>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</si>
  <si>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部门收入总体情况表</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</si>
  <si>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</si>
  <si>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</si>
  <si>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</si>
  <si>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</si>
  <si>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</si>
  <si>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</si>
  <si>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</si>
  <si>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</si>
  <si>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</si>
  <si>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</si>
  <si>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</si>
  <si>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</si>
  <si>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</si>
  <si>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</si>
  <si>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302001</t>
  </si>
  <si>
    <t>长沙市开福区住房和城乡建设局本级</t>
  </si>
  <si>
    <t>部门支出总体情况表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</si>
  <si>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</si>
  <si>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</si>
  <si>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</si>
  <si>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</si>
  <si>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</si>
  <si>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</si>
  <si>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</si>
  <si>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</si>
  <si>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</si>
  <si>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</si>
  <si>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</si>
  <si>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</si>
  <si>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</si>
  <si>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</si>
  <si>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</si>
  <si>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</si>
  <si>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</si>
  <si>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</si>
  <si>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</si>
  <si>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</si>
  <si>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行政单位离退休</t>
  </si>
  <si>
    <t xml:space="preserve">  208</t>
  </si>
  <si>
    <t>05</t>
  </si>
  <si>
    <t xml:space="preserve">  行政事业单位养老支出</t>
  </si>
  <si>
    <t xml:space="preserve">    208</t>
  </si>
  <si>
    <t xml:space="preserve">  05</t>
  </si>
  <si>
    <t>01</t>
  </si>
  <si>
    <t xml:space="preserve">    行政单位离退休</t>
  </si>
  <si>
    <t>211</t>
  </si>
  <si>
    <t>一般行政管理事务（环境保护管理事务）</t>
  </si>
  <si>
    <t xml:space="preserve">  211</t>
  </si>
  <si>
    <t xml:space="preserve">  环境保护管理事务</t>
  </si>
  <si>
    <t xml:space="preserve">    211</t>
  </si>
  <si>
    <t xml:space="preserve">  01</t>
  </si>
  <si>
    <t>02</t>
  </si>
  <si>
    <t xml:space="preserve">    一般行政管理事务（环境保护管理事务）</t>
  </si>
  <si>
    <t>212</t>
  </si>
  <si>
    <t>行政运行（城乡社区管理事务）</t>
  </si>
  <si>
    <t xml:space="preserve">  212</t>
  </si>
  <si>
    <t xml:space="preserve">  城乡社区管理事务</t>
  </si>
  <si>
    <t xml:space="preserve">    212</t>
  </si>
  <si>
    <t xml:space="preserve">    行政运行（城乡社区管理事务）</t>
  </si>
  <si>
    <t>06</t>
  </si>
  <si>
    <t xml:space="preserve">  建设市场管理与监督</t>
  </si>
  <si>
    <t xml:space="preserve">  06</t>
  </si>
  <si>
    <t xml:space="preserve">    建设市场管理与监督</t>
  </si>
  <si>
    <t>221</t>
  </si>
  <si>
    <t>住房公积金</t>
  </si>
  <si>
    <t xml:space="preserve">  221</t>
  </si>
  <si>
    <t xml:space="preserve">  住房改革支出</t>
  </si>
  <si>
    <t xml:space="preserve">    221</t>
  </si>
  <si>
    <t xml:space="preserve">  02</t>
  </si>
  <si>
    <t xml:space="preserve">    住房公积金</t>
  </si>
  <si>
    <t>2020年基本支出经济科目明细表</t>
  </si>
  <si>
    <t>经济科目代码</t>
  </si>
  <si>
    <t>经济科目名称</t>
  </si>
  <si>
    <t>2020年预算数</t>
  </si>
  <si>
    <t xml:space="preserve">  基本工资</t>
  </si>
  <si>
    <t xml:space="preserve">  津贴补贴</t>
  </si>
  <si>
    <t xml:space="preserve">  奖金</t>
  </si>
  <si>
    <t xml:space="preserve">  社会保障缴费</t>
  </si>
  <si>
    <t xml:space="preserve">  住房公积金</t>
  </si>
  <si>
    <t xml:space="preserve">  办公费</t>
  </si>
  <si>
    <t xml:space="preserve">  邮电费</t>
  </si>
  <si>
    <t xml:space="preserve">  会议费</t>
  </si>
  <si>
    <t xml:space="preserve">  培训费</t>
  </si>
  <si>
    <t xml:space="preserve">  工会经费</t>
  </si>
  <si>
    <t xml:space="preserve">  公务用车运行维护费</t>
  </si>
  <si>
    <t xml:space="preserve">  其他交通费用</t>
  </si>
  <si>
    <t xml:space="preserve">  其他商品和服务支出</t>
  </si>
  <si>
    <t xml:space="preserve">  生活补助</t>
  </si>
  <si>
    <t xml:space="preserve">  救济费</t>
  </si>
  <si>
    <t xml:space="preserve">  遗属补助费</t>
  </si>
  <si>
    <t xml:space="preserve">  生活补助(单位发放部分)</t>
  </si>
  <si>
    <t xml:space="preserve">  离退休人员独生子女奖励</t>
  </si>
  <si>
    <t xml:space="preserve">  其他对个人和家庭的补助支出</t>
  </si>
  <si>
    <t>财政拨款收支情况表</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</si>
  <si>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</si>
  <si>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</si>
  <si>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</si>
  <si>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</si>
  <si>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</si>
  <si>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</si>
  <si>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</si>
  <si>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</si>
  <si>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</si>
  <si>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</si>
  <si>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</si>
  <si>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</si>
  <si>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</si>
  <si>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</si>
  <si>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</si>
  <si>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</si>
  <si>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</si>
  <si>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</si>
  <si>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</si>
  <si>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</si>
  <si>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</si>
  <si>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</si>
  <si>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</si>
  <si>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</si>
  <si>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</si>
  <si>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</si>
  <si>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</si>
  <si>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</si>
  <si>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</si>
  <si>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</si>
  <si>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一般公共预算支出表</t>
  </si>
  <si>
    <t>建设市场管理与监督</t>
  </si>
  <si>
    <t>一般公共预算基本支出表</t>
  </si>
  <si>
    <t>政府性基金预算支出情况表</t>
  </si>
  <si>
    <t xml:space="preserve"> 功能科目名称</t>
  </si>
  <si>
    <t>说明:因没有政府性基金收入,所以支出数据为0</t>
  </si>
  <si>
    <t>一般公共预算“三公”经费支出表</t>
  </si>
  <si>
    <t>单位名称：长沙市开福区住房和城乡建设局本级</t>
  </si>
  <si>
    <t>部门名称</t>
  </si>
  <si>
    <t>三公经费预算数（财政拨款）</t>
  </si>
  <si>
    <t>公务接待费</t>
  </si>
  <si>
    <t>因公出国（境）费</t>
  </si>
  <si>
    <t>公务用车购置及运行费</t>
  </si>
  <si>
    <t>其中：公务用车购置</t>
  </si>
  <si>
    <t>其中：公务用车运行费</t>
  </si>
  <si>
    <r>
      <rPr>
        <b/>
        <sz val="18"/>
        <rFont val="Times New Roman"/>
        <charset val="134"/>
      </rPr>
      <t>2020</t>
    </r>
    <r>
      <rPr>
        <b/>
        <sz val="18"/>
        <rFont val="宋体"/>
        <charset val="134"/>
      </rPr>
      <t>年支出预算总表一</t>
    </r>
    <r>
      <rPr>
        <b/>
        <sz val="18"/>
        <rFont val="Times New Roman"/>
        <charset val="134"/>
      </rPr>
      <t>(</t>
    </r>
    <r>
      <rPr>
        <b/>
        <sz val="18"/>
        <rFont val="宋体"/>
        <charset val="134"/>
      </rPr>
      <t>经费拨款</t>
    </r>
    <r>
      <rPr>
        <b/>
        <sz val="18"/>
        <rFont val="Times New Roman"/>
        <charset val="134"/>
      </rPr>
      <t xml:space="preserve"> )</t>
    </r>
  </si>
  <si>
    <t>单位名称:长沙市开福区住房和城乡建设局本级</t>
  </si>
  <si>
    <t>?位名称（功能科目）</t>
  </si>
  <si>
    <t>2020年预算基本支出表（政府预算支出经济分类）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</si>
  <si>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</si>
  <si>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</si>
  <si>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</si>
  <si>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</si>
  <si>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</si>
  <si>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</si>
  <si>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</si>
  <si>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</si>
  <si>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</si>
  <si>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</si>
  <si>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</si>
  <si>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</si>
  <si>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</si>
  <si>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</si>
  <si>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</si>
  <si>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</si>
  <si>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</si>
  <si>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</si>
  <si>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</si>
  <si>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</si>
  <si>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</si>
  <si>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</si>
  <si>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</si>
  <si>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</si>
  <si>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</si>
  <si>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</si>
  <si>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</si>
  <si>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</si>
  <si>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</si>
  <si>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</si>
  <si>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</si>
  <si>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</si>
  <si>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</si>
  <si>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</si>
  <si>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</si>
  <si>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</si>
  <si>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</si>
  <si>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</si>
  <si>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</si>
  <si>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</si>
  <si>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</si>
  <si>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</si>
  <si>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</si>
  <si>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</si>
  <si>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</si>
  <si>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</si>
  <si>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</si>
  <si>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</si>
  <si>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</si>
  <si>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</si>
  <si>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</si>
  <si>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</si>
  <si>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</si>
  <si>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</si>
  <si>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</si>
  <si>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</si>
  <si>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</si>
  <si>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</si>
  <si>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</si>
  <si>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</si>
  <si>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</si>
  <si>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</si>
  <si>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</si>
  <si>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</si>
  <si>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</si>
  <si>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</si>
  <si>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</si>
  <si>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</si>
  <si>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</si>
  <si>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</si>
  <si>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</si>
  <si>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</si>
  <si>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</si>
  <si>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</si>
  <si>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</si>
  <si>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</si>
  <si>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</si>
  <si>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2020年项目支出绩效目标表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</si>
  <si>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</si>
  <si>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</si>
  <si>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</si>
  <si>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</si>
  <si>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</si>
  <si>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</si>
  <si>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</si>
  <si>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</si>
  <si>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</si>
  <si>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</si>
  <si>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</si>
  <si>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 xml:space="preserve">  长沙市开福区住房和城乡建设局本级</t>
  </si>
  <si>
    <t>经常性</t>
  </si>
  <si>
    <t>开福区行政事业单位财务管理办法</t>
  </si>
  <si>
    <t>我局承担的各项职能职责</t>
  </si>
  <si>
    <t>维持我局工作正常运转，履行单位职责需要</t>
  </si>
  <si>
    <t>维持机关工作正常运转，履行单位职责需要</t>
  </si>
  <si>
    <t>到年底按质按量完成各项工作目标</t>
  </si>
  <si>
    <t>履行我局承担的各职能工作正常运行</t>
  </si>
  <si>
    <t>行政事业单位职工住房补贴</t>
  </si>
  <si>
    <t>长沙市市直行政事业单位职工住房补贴实施细则</t>
  </si>
  <si>
    <t>节约财政资金，提高资金使用效率</t>
  </si>
  <si>
    <t>依预算按质按量完成工作目标</t>
  </si>
  <si>
    <t>按时完成全区职工住房补贴发放</t>
  </si>
  <si>
    <t>物业专职社工配套经费</t>
  </si>
  <si>
    <t>一次性</t>
  </si>
  <si>
    <t>长住建发［2017］60号</t>
  </si>
  <si>
    <t>社工满意队伍稳定</t>
  </si>
  <si>
    <t>污水处理运营项目运营经费</t>
  </si>
  <si>
    <t>会议纪要和政府采购合同</t>
  </si>
  <si>
    <t>确保各乡镇污水处理厂正常稳定运行，改善片区生态环境；落实完善考核检查机制，完成市对区相关考核任务。</t>
  </si>
  <si>
    <t>施工图审查服务费</t>
  </si>
  <si>
    <t>长住建发［2018］9号</t>
  </si>
  <si>
    <t>按时支付施工图审查机构审查费</t>
  </si>
  <si>
    <t>2020年整体支出绩效目标表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</si>
  <si>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</si>
  <si>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</si>
  <si>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</si>
  <si>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</si>
  <si>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</si>
  <si>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</si>
  <si>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</si>
  <si>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</si>
  <si>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</si>
  <si>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</si>
  <si>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</si>
  <si>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承担统筹全区住房和城乡建设、人民防空工作的责任。贯彻落实上级有关住房和城乡建设、人民防空工作的政策法规；执行市人民防空发展规划和工作计划；负责实施住房和城乡建设行业政策、发展规划和年度计划。2、承担推进全区建筑节能的责任；牵头推进绿色建筑、可再生能源建筑应用示范工作；负责全区城市雕塑管理工作。承担权限范围内建筑工程的方案设计审查、初步设计审批和施工图审查备案；负责全区建设工程勘察设计行业的监督管理。3、承担全区市政基础设施项目建设的指导协调、统筹推进和监督管理工作；承担全区范围内的铁路建设、轨道交通工程建设的协调服务工作。4、承担权限范围内建设工程质量、安全监管的责任。负责贯彻执行工程建设标准体系、建设工程质量和安全生产的政策法规；负责权限范围内的建筑工程施工许可；负责权限范围内建设工程施工工地现场管理和建设工程竣工验收备案工作。5、负责指导、管理区建筑市场工作。6、负责权限范围内建设工程招投标监管和备案工作。7、负责协助、配合市住房城乡建设局规范区房地产市场秩序、监督管理区房地产市场开发行为；负责权限范围内房地产开发市场行为的规范管理。8、负责对物业管理市场和物业服务企业的监督管理。负责权限范围内维修资金使用审批工作；指导和监督辖区内业主委员会工作；指导辖区物业管理投诉处理工作及负责重大物业矛盾纠纷的调解和处理工作。9、承担权限范围内住房城乡建设领域行政执法工作，依法行使法律法规赋予区住房城乡建设、区人防部门的其他行政执法职能。10、指导和监督权限范围内的城市供水、城市排水、城镇生活污水处理工作；承担权限范围内供排水相关行政审批和备案职能。11、负责人民防空组织指挥工作。组织拟订城市防空袭方案，适时组织必要的演练；组建群众防空（人民防空专业队伍）体系；组织管理人民防空警报和信息化建设，对防空警报器的迁移、拆除和报废进行审批；指导街道人民防空业务工作。12、管理人民防空经费和资产。负责拆除人民防空工程的审批；负责公用人民防空工程的维护管理；指导、监督单位人民防空工程的维护管理；承担全区人防工程行业安全监管责任和直管人防工程安全生产主体责任。负责区委、区政府人民防空指挥所体系的建设和管理。13、组织开展人民防空宣传教育工作，普及人民防空知识和技能。落实人民防空教育内容，指导全区中小学校和街道、社区开展人民防空教育和技能培训。14、承担政府赋予的人民防空应急救援任务，战时组织开展城市人民防空袭斗争。承办区武装部和区国动委交办的其他事项。15、负责执行保障性住房建设的计划，参与保障性住房的质量监管和竣工验收工作；负责区级保障性住房的选配、收回、回购、租售、转让和租赁补贴发放、调整、终止以及其他基本住房保障工作。16、承担区级保障性住房的筹集和储备责任；负责区级保障性住房申请的受理、审核工作；协助配租的保障性住房产权管理、运营管理和维修养护工作；负责区级保障性住房入住、退出和使用情况的登记检查工作。负责城乡住房制度改革工作；指导企业住房制度改革。17、负责全区范围内危旧房屋的安全鉴定备案和行业管理工作，指导街道办事处做好危旧房屋日常巡查等安全管理工作。18、承办区委、区政府和上级主管部门交办的其他事项。</t>
  </si>
  <si>
    <t>提高财政资金使用效益，按质按量完成各项目工作目标</t>
  </si>
  <si>
    <t>预算07表</t>
  </si>
  <si>
    <t>2020年政府采购预算表</t>
  </si>
  <si>
    <t>单位：元</t>
  </si>
  <si>
    <t>采购项目</t>
  </si>
  <si>
    <t>采购品目</t>
  </si>
  <si>
    <t>采购数量</t>
  </si>
  <si>
    <t>计量单位</t>
  </si>
  <si>
    <t>资       金       来         源</t>
  </si>
  <si>
    <t>实施时间</t>
  </si>
  <si>
    <t>财政拨款（补助）</t>
  </si>
  <si>
    <t>缴入财政专户管理的政府性基金</t>
  </si>
  <si>
    <t>缴入财政专户管理的行政事业性收费收入</t>
  </si>
  <si>
    <t>事业收入</t>
  </si>
  <si>
    <t>其他收入</t>
  </si>
  <si>
    <t>事业单位经营收入</t>
  </si>
  <si>
    <t>附属单位上缴收入</t>
  </si>
  <si>
    <t>事业基金弥补收支差额</t>
  </si>
  <si>
    <t>其中：经费拨款(补助)</t>
  </si>
  <si>
    <t xml:space="preserve">  建设项目管理工作经费</t>
  </si>
  <si>
    <t>货物</t>
  </si>
  <si>
    <t>批</t>
  </si>
  <si>
    <t>2020</t>
  </si>
  <si>
    <t xml:space="preserve">  一般商品和服务支出</t>
  </si>
  <si>
    <t>2020年</t>
  </si>
  <si>
    <t>法律服务</t>
  </si>
</sst>
</file>

<file path=xl/styles.xml><?xml version="1.0" encoding="utf-8"?>
<styleSheet xmlns="http://schemas.openxmlformats.org/spreadsheetml/2006/main">
  <numFmts count="12">
    <numFmt numFmtId="176" formatCode="_ \¥* #,##0_ ;_ \¥* \-#,##0_ ;_ \¥* &quot;-&quot;_ ;_ @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0_ "/>
    <numFmt numFmtId="178" formatCode="#,##0.00;[Red]#,##0.00"/>
    <numFmt numFmtId="179" formatCode="00"/>
    <numFmt numFmtId="180" formatCode="0000"/>
    <numFmt numFmtId="181" formatCode="* #,##0.00;* \-#,##0.00;* &quot;&quot;??;@"/>
    <numFmt numFmtId="182" formatCode="#,##0.00_ "/>
    <numFmt numFmtId="183" formatCode="0.00_);[Red]\(0.00\)"/>
  </numFmts>
  <fonts count="56">
    <font>
      <sz val="11"/>
      <color indexed="8"/>
      <name val="宋体"/>
      <charset val="134"/>
    </font>
    <font>
      <sz val="12"/>
      <name val="宋体"/>
      <charset val="134"/>
    </font>
    <font>
      <sz val="9"/>
      <name val="宋体"/>
      <charset val="134"/>
    </font>
    <font>
      <b/>
      <sz val="16"/>
      <name val="宋体"/>
      <charset val="134"/>
    </font>
    <font>
      <b/>
      <sz val="14"/>
      <color indexed="8"/>
      <name val="宋体"/>
      <charset val="134"/>
    </font>
    <font>
      <sz val="8"/>
      <color indexed="8"/>
      <name val="宋体"/>
      <charset val="134"/>
    </font>
    <font>
      <sz val="10"/>
      <color indexed="8"/>
      <name val="宋体"/>
      <charset val="134"/>
    </font>
    <font>
      <b/>
      <sz val="8"/>
      <color indexed="8"/>
      <name val="宋体"/>
      <charset val="134"/>
    </font>
    <font>
      <sz val="10"/>
      <color theme="1"/>
      <name val="宋体"/>
      <charset val="134"/>
      <scheme val="minor"/>
    </font>
    <font>
      <b/>
      <sz val="10"/>
      <name val="宋体"/>
      <charset val="134"/>
    </font>
    <font>
      <b/>
      <sz val="14"/>
      <name val="宋体"/>
      <charset val="134"/>
    </font>
    <font>
      <sz val="10"/>
      <name val="宋体"/>
      <charset val="134"/>
    </font>
    <font>
      <b/>
      <sz val="8"/>
      <name val="宋体"/>
      <charset val="134"/>
    </font>
    <font>
      <sz val="11"/>
      <name val="黑体"/>
      <charset val="134"/>
    </font>
    <font>
      <b/>
      <sz val="18"/>
      <name val="Times New Roman"/>
      <charset val="134"/>
    </font>
    <font>
      <b/>
      <sz val="18"/>
      <name val="宋体"/>
      <charset val="134"/>
    </font>
    <font>
      <sz val="16"/>
      <name val="宋体"/>
      <charset val="134"/>
    </font>
    <font>
      <b/>
      <sz val="20"/>
      <name val="黑体"/>
      <charset val="134"/>
    </font>
    <font>
      <b/>
      <sz val="9"/>
      <name val="宋体"/>
      <charset val="134"/>
    </font>
    <font>
      <sz val="1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FA7D00"/>
      <name val="宋体"/>
      <charset val="0"/>
      <scheme val="minor"/>
    </font>
    <font>
      <sz val="11"/>
      <color indexed="16"/>
      <name val="宋体"/>
      <charset val="134"/>
    </font>
    <font>
      <b/>
      <sz val="11"/>
      <color rgb="FF3F3F3F"/>
      <name val="宋体"/>
      <charset val="0"/>
      <scheme val="minor"/>
    </font>
    <font>
      <sz val="11"/>
      <color rgb="FF006100"/>
      <name val="宋体"/>
      <charset val="0"/>
      <scheme val="minor"/>
    </font>
    <font>
      <sz val="11"/>
      <color rgb="FF3F3F76"/>
      <name val="宋体"/>
      <charset val="0"/>
      <scheme val="minor"/>
    </font>
    <font>
      <b/>
      <sz val="11"/>
      <color indexed="63"/>
      <name val="宋体"/>
      <charset val="134"/>
    </font>
    <font>
      <b/>
      <sz val="11"/>
      <color indexed="53"/>
      <name val="宋体"/>
      <charset val="134"/>
    </font>
    <font>
      <b/>
      <sz val="11"/>
      <color theme="3"/>
      <name val="宋体"/>
      <charset val="134"/>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indexed="9"/>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1"/>
      <color indexed="19"/>
      <name val="宋体"/>
      <charset val="134"/>
    </font>
    <font>
      <b/>
      <sz val="15"/>
      <color indexed="54"/>
      <name val="宋体"/>
      <charset val="134"/>
    </font>
    <font>
      <b/>
      <sz val="13"/>
      <color indexed="54"/>
      <name val="宋体"/>
      <charset val="134"/>
    </font>
    <font>
      <b/>
      <sz val="11"/>
      <color indexed="54"/>
      <name val="宋体"/>
      <charset val="134"/>
    </font>
    <font>
      <b/>
      <sz val="18"/>
      <color indexed="54"/>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62"/>
      <name val="宋体"/>
      <charset val="134"/>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indexed="31"/>
        <bgColor indexed="64"/>
      </patternFill>
    </fill>
    <fill>
      <patternFill patternType="solid">
        <fgColor indexed="43"/>
        <bgColor indexed="64"/>
      </patternFill>
    </fill>
    <fill>
      <patternFill patternType="solid">
        <fgColor theme="4"/>
        <bgColor indexed="64"/>
      </patternFill>
    </fill>
    <fill>
      <patternFill patternType="solid">
        <fgColor theme="4" tint="0.399975585192419"/>
        <bgColor indexed="64"/>
      </patternFill>
    </fill>
    <fill>
      <patternFill patternType="solid">
        <fgColor indexed="54"/>
        <bgColor indexed="64"/>
      </patternFill>
    </fill>
    <fill>
      <patternFill patternType="solid">
        <fgColor theme="7" tint="0.399975585192419"/>
        <bgColor indexed="64"/>
      </patternFill>
    </fill>
    <fill>
      <patternFill patternType="solid">
        <fgColor indexed="26"/>
        <bgColor indexed="64"/>
      </patternFill>
    </fill>
    <fill>
      <patternFill patternType="solid">
        <fgColor indexed="2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4"/>
        <bgColor indexed="64"/>
      </patternFill>
    </fill>
    <fill>
      <patternFill patternType="solid">
        <fgColor indexed="4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4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indexed="8"/>
      </bottom>
      <diagonal/>
    </border>
    <border>
      <left/>
      <right style="thin">
        <color auto="1"/>
      </right>
      <top/>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04">
    <xf numFmtId="0" fontId="0" fillId="0" borderId="0">
      <alignment vertical="center"/>
    </xf>
    <xf numFmtId="42" fontId="22" fillId="0" borderId="0" applyFont="0" applyFill="0" applyBorder="0" applyAlignment="0" applyProtection="0">
      <alignment vertical="center"/>
    </xf>
    <xf numFmtId="0" fontId="0" fillId="4" borderId="0" applyNumberFormat="0" applyBorder="0" applyAlignment="0" applyProtection="0">
      <alignment vertical="center"/>
    </xf>
    <xf numFmtId="0" fontId="21" fillId="8" borderId="0" applyNumberFormat="0" applyBorder="0" applyAlignment="0" applyProtection="0">
      <alignment vertical="center"/>
    </xf>
    <xf numFmtId="0" fontId="27" fillId="11" borderId="3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1" fillId="6" borderId="0" applyNumberFormat="0" applyBorder="0" applyAlignment="0" applyProtection="0">
      <alignment vertical="center"/>
    </xf>
    <xf numFmtId="0" fontId="29" fillId="2" borderId="33" applyNumberFormat="0" applyAlignment="0" applyProtection="0">
      <alignment vertical="center"/>
    </xf>
    <xf numFmtId="0" fontId="31" fillId="13"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2" fillId="17" borderId="35" applyNumberFormat="0" applyFont="0" applyAlignment="0" applyProtection="0">
      <alignment vertical="center"/>
    </xf>
    <xf numFmtId="0" fontId="2" fillId="0" borderId="0">
      <alignment vertical="center"/>
    </xf>
    <xf numFmtId="0" fontId="20" fillId="19" borderId="0" applyNumberFormat="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6" applyNumberFormat="0" applyFill="0" applyAlignment="0" applyProtection="0">
      <alignment vertical="center"/>
    </xf>
    <xf numFmtId="0" fontId="37" fillId="0" borderId="36" applyNumberFormat="0" applyFill="0" applyAlignment="0" applyProtection="0">
      <alignment vertical="center"/>
    </xf>
    <xf numFmtId="0" fontId="20" fillId="23" borderId="0" applyNumberFormat="0" applyBorder="0" applyAlignment="0" applyProtection="0">
      <alignment vertical="center"/>
    </xf>
    <xf numFmtId="0" fontId="30" fillId="0" borderId="34" applyNumberFormat="0" applyFill="0" applyAlignment="0" applyProtection="0">
      <alignment vertical="center"/>
    </xf>
    <xf numFmtId="0" fontId="20" fillId="25" borderId="0" applyNumberFormat="0" applyBorder="0" applyAlignment="0" applyProtection="0">
      <alignment vertical="center"/>
    </xf>
    <xf numFmtId="0" fontId="25" fillId="9" borderId="30" applyNumberFormat="0" applyAlignment="0" applyProtection="0">
      <alignment vertical="center"/>
    </xf>
    <xf numFmtId="0" fontId="41" fillId="9" borderId="31" applyNumberFormat="0" applyAlignment="0" applyProtection="0">
      <alignment vertical="center"/>
    </xf>
    <xf numFmtId="0" fontId="42" fillId="28" borderId="37" applyNumberFormat="0" applyAlignment="0" applyProtection="0">
      <alignment vertical="center"/>
    </xf>
    <xf numFmtId="0" fontId="0" fillId="21" borderId="0" applyNumberFormat="0" applyBorder="0" applyAlignment="0" applyProtection="0">
      <alignment vertical="center"/>
    </xf>
    <xf numFmtId="0" fontId="21" fillId="12" borderId="0" applyNumberFormat="0" applyBorder="0" applyAlignment="0" applyProtection="0">
      <alignment vertical="center"/>
    </xf>
    <xf numFmtId="0" fontId="20" fillId="5" borderId="0" applyNumberFormat="0" applyBorder="0" applyAlignment="0" applyProtection="0">
      <alignment vertical="center"/>
    </xf>
    <xf numFmtId="0" fontId="23" fillId="0" borderId="29" applyNumberFormat="0" applyFill="0" applyAlignment="0" applyProtection="0">
      <alignment vertical="center"/>
    </xf>
    <xf numFmtId="0" fontId="0" fillId="20" borderId="0" applyNumberFormat="0" applyBorder="0" applyAlignment="0" applyProtection="0">
      <alignment vertical="center"/>
    </xf>
    <xf numFmtId="0" fontId="43" fillId="0" borderId="38" applyNumberFormat="0" applyFill="0" applyAlignment="0" applyProtection="0">
      <alignment vertical="center"/>
    </xf>
    <xf numFmtId="0" fontId="26" fillId="10" borderId="0" applyNumberFormat="0" applyBorder="0" applyAlignment="0" applyProtection="0">
      <alignment vertical="center"/>
    </xf>
    <xf numFmtId="0" fontId="0" fillId="4" borderId="0" applyNumberFormat="0" applyBorder="0" applyAlignment="0" applyProtection="0">
      <alignment vertical="center"/>
    </xf>
    <xf numFmtId="0" fontId="33" fillId="15" borderId="0" applyNumberFormat="0" applyBorder="0" applyAlignment="0" applyProtection="0">
      <alignment vertical="center"/>
    </xf>
    <xf numFmtId="0" fontId="21" fillId="29" borderId="0" applyNumberFormat="0" applyBorder="0" applyAlignment="0" applyProtection="0">
      <alignment vertical="center"/>
    </xf>
    <xf numFmtId="0" fontId="20" fillId="22" borderId="0" applyNumberFormat="0" applyBorder="0" applyAlignment="0" applyProtection="0">
      <alignment vertical="center"/>
    </xf>
    <xf numFmtId="0" fontId="0" fillId="20" borderId="0" applyNumberFormat="0" applyBorder="0" applyAlignment="0" applyProtection="0">
      <alignment vertical="center"/>
    </xf>
    <xf numFmtId="0" fontId="21" fillId="18" borderId="0" applyNumberFormat="0" applyBorder="0" applyAlignment="0" applyProtection="0">
      <alignment vertical="center"/>
    </xf>
    <xf numFmtId="0" fontId="21" fillId="30" borderId="0" applyNumberFormat="0" applyBorder="0" applyAlignment="0" applyProtection="0">
      <alignment vertical="center"/>
    </xf>
    <xf numFmtId="0" fontId="21" fillId="14" borderId="0" applyNumberFormat="0" applyBorder="0" applyAlignment="0" applyProtection="0">
      <alignment vertical="center"/>
    </xf>
    <xf numFmtId="0" fontId="28" fillId="2" borderId="32" applyNumberFormat="0" applyAlignment="0" applyProtection="0">
      <alignment vertical="center"/>
    </xf>
    <xf numFmtId="0" fontId="21" fillId="7" borderId="0" applyNumberFormat="0" applyBorder="0" applyAlignment="0" applyProtection="0">
      <alignment vertical="center"/>
    </xf>
    <xf numFmtId="0" fontId="20" fillId="33" borderId="0" applyNumberFormat="0" applyBorder="0" applyAlignment="0" applyProtection="0">
      <alignment vertical="center"/>
    </xf>
    <xf numFmtId="0" fontId="20" fillId="35" borderId="0" applyNumberFormat="0" applyBorder="0" applyAlignment="0" applyProtection="0">
      <alignment vertical="center"/>
    </xf>
    <xf numFmtId="0" fontId="21" fillId="37" borderId="0" applyNumberFormat="0" applyBorder="0" applyAlignment="0" applyProtection="0">
      <alignment vertical="center"/>
    </xf>
    <xf numFmtId="0" fontId="21" fillId="32" borderId="0" applyNumberFormat="0" applyBorder="0" applyAlignment="0" applyProtection="0">
      <alignment vertical="center"/>
    </xf>
    <xf numFmtId="0" fontId="20" fillId="38" borderId="0" applyNumberFormat="0" applyBorder="0" applyAlignment="0" applyProtection="0">
      <alignment vertical="center"/>
    </xf>
    <xf numFmtId="0" fontId="21" fillId="34" borderId="0" applyNumberFormat="0" applyBorder="0" applyAlignment="0" applyProtection="0">
      <alignment vertical="center"/>
    </xf>
    <xf numFmtId="0" fontId="20" fillId="36" borderId="0" applyNumberFormat="0" applyBorder="0" applyAlignment="0" applyProtection="0">
      <alignment vertical="center"/>
    </xf>
    <xf numFmtId="0" fontId="20" fillId="31" borderId="0" applyNumberFormat="0" applyBorder="0" applyAlignment="0" applyProtection="0">
      <alignment vertical="center"/>
    </xf>
    <xf numFmtId="0" fontId="21" fillId="39" borderId="0" applyNumberFormat="0" applyBorder="0" applyAlignment="0" applyProtection="0">
      <alignment vertical="center"/>
    </xf>
    <xf numFmtId="0" fontId="44" fillId="21" borderId="0" applyNumberFormat="0" applyBorder="0" applyAlignment="0" applyProtection="0">
      <alignment vertical="center"/>
    </xf>
    <xf numFmtId="0" fontId="0" fillId="3" borderId="0" applyNumberFormat="0" applyBorder="0" applyAlignment="0" applyProtection="0">
      <alignment vertical="center"/>
    </xf>
    <xf numFmtId="0" fontId="20" fillId="4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 fillId="0" borderId="0">
      <alignment vertical="center"/>
    </xf>
    <xf numFmtId="0" fontId="0" fillId="2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40" fillId="41" borderId="0" applyNumberFormat="0" applyBorder="0" applyAlignment="0" applyProtection="0">
      <alignment vertical="center"/>
    </xf>
    <xf numFmtId="0" fontId="40" fillId="27" borderId="0" applyNumberFormat="0" applyBorder="0" applyAlignment="0" applyProtection="0">
      <alignment vertical="center"/>
    </xf>
    <xf numFmtId="0" fontId="0" fillId="0" borderId="0">
      <alignment vertical="center"/>
    </xf>
    <xf numFmtId="0" fontId="40" fillId="3" borderId="0" applyNumberFormat="0" applyBorder="0" applyAlignment="0" applyProtection="0">
      <alignment vertical="center"/>
    </xf>
    <xf numFmtId="0" fontId="40" fillId="21" borderId="0" applyNumberFormat="0" applyBorder="0" applyAlignment="0" applyProtection="0">
      <alignment vertical="center"/>
    </xf>
    <xf numFmtId="0" fontId="40" fillId="42" borderId="0" applyNumberFormat="0" applyBorder="0" applyAlignment="0" applyProtection="0">
      <alignment vertical="center"/>
    </xf>
    <xf numFmtId="0" fontId="40" fillId="3" borderId="0" applyNumberFormat="0" applyBorder="0" applyAlignment="0" applyProtection="0">
      <alignment vertical="center"/>
    </xf>
    <xf numFmtId="0" fontId="45" fillId="0" borderId="39" applyNumberFormat="0" applyFill="0" applyAlignment="0" applyProtection="0">
      <alignment vertical="center"/>
    </xf>
    <xf numFmtId="0" fontId="46" fillId="0" borderId="39" applyNumberFormat="0" applyFill="0" applyAlignment="0" applyProtection="0">
      <alignment vertical="center"/>
    </xf>
    <xf numFmtId="0" fontId="47" fillId="0" borderId="40"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 fillId="0" borderId="0"/>
    <xf numFmtId="0" fontId="0" fillId="0" borderId="0">
      <alignment vertical="center"/>
    </xf>
    <xf numFmtId="0" fontId="0" fillId="0" borderId="0">
      <alignment vertical="center"/>
    </xf>
    <xf numFmtId="0" fontId="0" fillId="0" borderId="0">
      <alignment vertical="center"/>
    </xf>
    <xf numFmtId="0" fontId="2" fillId="0" borderId="0"/>
    <xf numFmtId="0" fontId="2" fillId="0" borderId="0"/>
    <xf numFmtId="0" fontId="49" fillId="43" borderId="0" applyNumberFormat="0" applyBorder="0" applyAlignment="0" applyProtection="0">
      <alignment vertical="center"/>
    </xf>
    <xf numFmtId="0" fontId="50" fillId="0" borderId="41" applyNumberFormat="0" applyFill="0" applyAlignment="0" applyProtection="0">
      <alignment vertical="center"/>
    </xf>
    <xf numFmtId="176" fontId="1" fillId="0" borderId="0" applyFont="0" applyFill="0" applyBorder="0" applyAlignment="0" applyProtection="0">
      <alignment vertical="center"/>
    </xf>
    <xf numFmtId="0" fontId="51" fillId="44" borderId="42" applyNumberForma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43" applyNumberFormat="0" applyFill="0" applyAlignment="0" applyProtection="0">
      <alignment vertical="center"/>
    </xf>
    <xf numFmtId="0" fontId="1" fillId="0" borderId="0">
      <alignment vertical="center"/>
    </xf>
    <xf numFmtId="0" fontId="1" fillId="0" borderId="0">
      <alignment vertical="center"/>
    </xf>
    <xf numFmtId="0" fontId="40" fillId="45" borderId="0" applyNumberFormat="0" applyBorder="0" applyAlignment="0" applyProtection="0">
      <alignment vertical="center"/>
    </xf>
    <xf numFmtId="0" fontId="40" fillId="46" borderId="0" applyNumberFormat="0" applyBorder="0" applyAlignment="0" applyProtection="0">
      <alignment vertical="center"/>
    </xf>
    <xf numFmtId="0" fontId="40" fillId="44" borderId="0" applyNumberFormat="0" applyBorder="0" applyAlignment="0" applyProtection="0">
      <alignment vertical="center"/>
    </xf>
    <xf numFmtId="0" fontId="40" fillId="47" borderId="0" applyNumberFormat="0" applyBorder="0" applyAlignment="0" applyProtection="0">
      <alignment vertical="center"/>
    </xf>
    <xf numFmtId="0" fontId="40" fillId="24" borderId="0" applyNumberFormat="0" applyBorder="0" applyAlignment="0" applyProtection="0">
      <alignment vertical="center"/>
    </xf>
    <xf numFmtId="0" fontId="40" fillId="48" borderId="0" applyNumberFormat="0" applyBorder="0" applyAlignment="0" applyProtection="0">
      <alignment vertical="center"/>
    </xf>
    <xf numFmtId="0" fontId="55" fillId="43" borderId="33" applyNumberFormat="0" applyAlignment="0" applyProtection="0">
      <alignment vertical="center"/>
    </xf>
    <xf numFmtId="0" fontId="0" fillId="26" borderId="44" applyNumberFormat="0" applyFont="0" applyAlignment="0" applyProtection="0">
      <alignment vertical="center"/>
    </xf>
  </cellStyleXfs>
  <cellXfs count="331">
    <xf numFmtId="0" fontId="0" fillId="0" borderId="0" xfId="0">
      <alignment vertical="center"/>
    </xf>
    <xf numFmtId="0" fontId="1" fillId="0" borderId="0" xfId="61">
      <alignment vertical="center"/>
    </xf>
    <xf numFmtId="0" fontId="2" fillId="0" borderId="0" xfId="85" applyFont="1"/>
    <xf numFmtId="0" fontId="3" fillId="0" borderId="0" xfId="94" applyNumberFormat="1" applyFont="1" applyFill="1" applyAlignment="1" applyProtection="1">
      <alignment horizontal="centerContinuous" vertical="center"/>
    </xf>
    <xf numFmtId="0" fontId="2" fillId="0" borderId="0" xfId="85" applyFont="1" applyAlignment="1">
      <alignment horizontal="center" vertical="center"/>
    </xf>
    <xf numFmtId="0" fontId="2" fillId="0" borderId="1" xfId="85" applyBorder="1" applyAlignment="1">
      <alignment horizontal="center" vertical="center"/>
    </xf>
    <xf numFmtId="49" fontId="2" fillId="0" borderId="2" xfId="85" applyNumberFormat="1" applyFont="1" applyFill="1" applyBorder="1" applyAlignment="1" applyProtection="1">
      <alignment horizontal="center" vertical="center" wrapText="1"/>
    </xf>
    <xf numFmtId="49" fontId="2" fillId="2" borderId="2" xfId="85" applyNumberFormat="1" applyFont="1" applyFill="1" applyBorder="1" applyAlignment="1" applyProtection="1">
      <alignment horizontal="center" vertical="center" wrapText="1"/>
    </xf>
    <xf numFmtId="0" fontId="2" fillId="0" borderId="3" xfId="94" applyNumberFormat="1" applyFont="1" applyFill="1" applyBorder="1" applyAlignment="1" applyProtection="1">
      <alignment horizontal="center" vertical="center" wrapText="1"/>
    </xf>
    <xf numFmtId="0" fontId="2" fillId="0" borderId="4" xfId="85" applyBorder="1" applyAlignment="1">
      <alignment horizontal="center" vertical="center"/>
    </xf>
    <xf numFmtId="49" fontId="2" fillId="2" borderId="3" xfId="85" applyNumberFormat="1" applyFont="1" applyFill="1" applyBorder="1" applyAlignment="1" applyProtection="1">
      <alignment horizontal="center" vertical="center" wrapText="1"/>
    </xf>
    <xf numFmtId="0" fontId="2" fillId="0" borderId="5" xfId="94" applyNumberFormat="1" applyFont="1" applyFill="1" applyBorder="1" applyAlignment="1" applyProtection="1">
      <alignment horizontal="center" vertical="center" wrapText="1"/>
    </xf>
    <xf numFmtId="0" fontId="2" fillId="0" borderId="5" xfId="85" applyBorder="1" applyAlignment="1">
      <alignment horizontal="center" vertical="center"/>
    </xf>
    <xf numFmtId="0" fontId="2" fillId="0" borderId="6" xfId="94" applyNumberFormat="1" applyFont="1" applyFill="1" applyBorder="1" applyAlignment="1" applyProtection="1">
      <alignment horizontal="center" vertical="center" wrapText="1"/>
    </xf>
    <xf numFmtId="0" fontId="2" fillId="0" borderId="4" xfId="94" applyFont="1" applyBorder="1" applyAlignment="1">
      <alignment horizontal="center" vertical="center" wrapText="1"/>
    </xf>
    <xf numFmtId="0" fontId="2" fillId="0" borderId="4" xfId="94" applyFont="1" applyFill="1" applyBorder="1" applyAlignment="1">
      <alignment horizontal="center" vertical="center" wrapText="1"/>
    </xf>
    <xf numFmtId="49" fontId="2" fillId="0" borderId="3" xfId="85" applyNumberFormat="1" applyFill="1" applyBorder="1" applyAlignment="1">
      <alignment vertical="center"/>
    </xf>
    <xf numFmtId="49" fontId="2" fillId="0" borderId="7" xfId="94" applyNumberFormat="1" applyFont="1" applyFill="1" applyBorder="1" applyAlignment="1" applyProtection="1">
      <alignment horizontal="left" vertical="center" wrapText="1"/>
    </xf>
    <xf numFmtId="49" fontId="2" fillId="0" borderId="2" xfId="94" applyNumberFormat="1" applyFont="1" applyFill="1" applyBorder="1" applyAlignment="1" applyProtection="1">
      <alignment horizontal="left" vertical="center" wrapText="1"/>
    </xf>
    <xf numFmtId="3" fontId="2" fillId="0" borderId="2" xfId="94" applyNumberFormat="1" applyFont="1" applyFill="1" applyBorder="1" applyAlignment="1" applyProtection="1">
      <alignment horizontal="center" vertical="center" wrapText="1"/>
    </xf>
    <xf numFmtId="49" fontId="2" fillId="0" borderId="2" xfId="94" applyNumberFormat="1" applyFont="1" applyFill="1" applyBorder="1" applyAlignment="1" applyProtection="1">
      <alignment horizontal="center" vertical="center" wrapText="1"/>
    </xf>
    <xf numFmtId="4" fontId="2" fillId="0" borderId="2" xfId="94" applyNumberFormat="1" applyFont="1" applyFill="1" applyBorder="1" applyAlignment="1" applyProtection="1">
      <alignment horizontal="right" vertical="center" wrapText="1"/>
    </xf>
    <xf numFmtId="177" fontId="2" fillId="0" borderId="8" xfId="94" applyNumberFormat="1" applyFont="1" applyFill="1" applyBorder="1" applyAlignment="1" applyProtection="1">
      <alignment horizontal="center" vertical="center" wrapText="1"/>
    </xf>
    <xf numFmtId="49" fontId="2" fillId="0" borderId="8" xfId="85" applyNumberFormat="1" applyFont="1" applyFill="1" applyBorder="1" applyAlignment="1" applyProtection="1">
      <alignment horizontal="center" vertical="center" wrapText="1"/>
    </xf>
    <xf numFmtId="49" fontId="2" fillId="2" borderId="8" xfId="85" applyNumberFormat="1" applyFont="1" applyFill="1" applyBorder="1" applyAlignment="1" applyProtection="1">
      <alignment horizontal="center" vertical="center" wrapText="1"/>
    </xf>
    <xf numFmtId="177" fontId="2" fillId="0" borderId="9" xfId="94" applyNumberFormat="1" applyFont="1" applyFill="1" applyBorder="1" applyAlignment="1" applyProtection="1">
      <alignment horizontal="center" vertical="center" wrapText="1"/>
    </xf>
    <xf numFmtId="49" fontId="2" fillId="0" borderId="9" xfId="85" applyNumberFormat="1" applyFont="1" applyFill="1" applyBorder="1" applyAlignment="1" applyProtection="1">
      <alignment horizontal="center" vertical="center" wrapText="1"/>
    </xf>
    <xf numFmtId="49" fontId="2" fillId="2" borderId="9" xfId="85" applyNumberFormat="1" applyFont="1" applyFill="1" applyBorder="1" applyAlignment="1" applyProtection="1">
      <alignment horizontal="center" vertical="center" wrapText="1"/>
    </xf>
    <xf numFmtId="4" fontId="2" fillId="0" borderId="3" xfId="94" applyNumberFormat="1" applyFont="1" applyFill="1" applyBorder="1" applyAlignment="1" applyProtection="1">
      <alignment horizontal="right" vertical="center" wrapText="1"/>
    </xf>
    <xf numFmtId="4" fontId="2" fillId="0" borderId="7" xfId="94" applyNumberFormat="1" applyFont="1" applyFill="1" applyBorder="1" applyAlignment="1" applyProtection="1">
      <alignment horizontal="right" vertical="center" wrapText="1"/>
    </xf>
    <xf numFmtId="0" fontId="2" fillId="0" borderId="0" xfId="85" applyFont="1" applyAlignment="1">
      <alignment horizontal="right"/>
    </xf>
    <xf numFmtId="0" fontId="2" fillId="0" borderId="0" xfId="85" applyFont="1" applyAlignment="1">
      <alignment horizontal="right" vertical="center"/>
    </xf>
    <xf numFmtId="49" fontId="2" fillId="2" borderId="10" xfId="85" applyNumberFormat="1" applyFont="1" applyFill="1" applyBorder="1" applyAlignment="1" applyProtection="1">
      <alignment horizontal="center" vertical="center" wrapText="1"/>
    </xf>
    <xf numFmtId="49" fontId="2" fillId="2" borderId="7" xfId="85" applyNumberFormat="1" applyFont="1" applyFill="1" applyBorder="1" applyAlignment="1" applyProtection="1">
      <alignment horizontal="center" vertical="center" wrapText="1"/>
    </xf>
    <xf numFmtId="49" fontId="2" fillId="0" borderId="3" xfId="94" applyNumberFormat="1" applyFont="1" applyFill="1" applyBorder="1" applyAlignment="1" applyProtection="1">
      <alignment horizontal="right"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lignment vertical="center"/>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7" fillId="0" borderId="0" xfId="0" applyFont="1">
      <alignment vertical="center"/>
    </xf>
    <xf numFmtId="0" fontId="8" fillId="0" borderId="3" xfId="0" applyFont="1" applyBorder="1" applyAlignment="1">
      <alignment horizontal="center" vertical="center" wrapText="1"/>
    </xf>
    <xf numFmtId="0" fontId="5" fillId="0" borderId="3" xfId="0" applyNumberFormat="1" applyFont="1" applyBorder="1" applyAlignment="1">
      <alignment horizontal="center" vertical="center" wrapText="1"/>
    </xf>
    <xf numFmtId="0" fontId="9" fillId="0" borderId="0" xfId="0" applyNumberFormat="1" applyFont="1" applyFill="1" applyProtection="1">
      <alignment vertical="center"/>
    </xf>
    <xf numFmtId="0" fontId="10" fillId="0" borderId="0" xfId="0" applyNumberFormat="1" applyFont="1" applyFill="1" applyAlignment="1" applyProtection="1">
      <alignment horizontal="center"/>
    </xf>
    <xf numFmtId="0" fontId="9" fillId="0" borderId="0" xfId="0" applyNumberFormat="1" applyFont="1" applyFill="1" applyAlignment="1" applyProtection="1">
      <alignment horizontal="left" vertical="center"/>
    </xf>
    <xf numFmtId="0" fontId="11"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49" fontId="2" fillId="0" borderId="2" xfId="82" applyNumberFormat="1" applyFont="1" applyFill="1" applyBorder="1" applyAlignment="1" applyProtection="1">
      <alignment horizontal="left" vertical="center" wrapText="1"/>
    </xf>
    <xf numFmtId="49" fontId="2" fillId="0" borderId="3" xfId="82" applyNumberFormat="1" applyFont="1" applyFill="1" applyBorder="1" applyAlignment="1" applyProtection="1">
      <alignment horizontal="left" vertical="center" wrapText="1"/>
    </xf>
    <xf numFmtId="4" fontId="2" fillId="0" borderId="3" xfId="82" applyNumberFormat="1" applyFont="1" applyFill="1" applyBorder="1" applyAlignment="1" applyProtection="1">
      <alignment horizontal="right" vertical="center" wrapText="1"/>
    </xf>
    <xf numFmtId="0" fontId="8" fillId="0" borderId="3" xfId="0" applyFont="1" applyBorder="1">
      <alignment vertical="center"/>
    </xf>
    <xf numFmtId="0" fontId="0" fillId="0" borderId="3" xfId="0" applyBorder="1">
      <alignment vertical="center"/>
    </xf>
    <xf numFmtId="0" fontId="12" fillId="0" borderId="2"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4" fontId="0" fillId="0" borderId="3" xfId="0" applyNumberFormat="1" applyBorder="1">
      <alignment vertical="center"/>
    </xf>
    <xf numFmtId="0" fontId="9" fillId="2" borderId="0" xfId="0" applyNumberFormat="1" applyFont="1" applyFill="1" applyAlignment="1" applyProtection="1">
      <alignment horizontal="right" vertical="center"/>
    </xf>
    <xf numFmtId="0" fontId="9" fillId="0" borderId="0" xfId="0" applyNumberFormat="1" applyFont="1" applyFill="1" applyAlignment="1" applyProtection="1">
      <alignment horizontal="right" vertical="center"/>
    </xf>
    <xf numFmtId="0" fontId="11" fillId="0" borderId="9" xfId="0" applyNumberFormat="1" applyFont="1" applyFill="1" applyBorder="1" applyAlignment="1" applyProtection="1">
      <alignment horizontal="center" vertical="center" wrapText="1"/>
    </xf>
    <xf numFmtId="0" fontId="8" fillId="0" borderId="3" xfId="0" applyFont="1" applyBorder="1" applyAlignment="1">
      <alignment vertical="center" wrapText="1"/>
    </xf>
    <xf numFmtId="0" fontId="2" fillId="0" borderId="0" xfId="81" applyFont="1" applyFill="1"/>
    <xf numFmtId="0" fontId="2" fillId="0" borderId="0" xfId="81" applyFont="1"/>
    <xf numFmtId="0" fontId="3" fillId="0" borderId="0" xfId="81" applyNumberFormat="1" applyFont="1" applyFill="1" applyAlignment="1" applyProtection="1">
      <alignment horizontal="center" vertical="center"/>
    </xf>
    <xf numFmtId="0" fontId="13" fillId="0" borderId="3" xfId="81" applyFont="1" applyFill="1" applyBorder="1" applyAlignment="1">
      <alignment horizontal="center" vertical="center" wrapText="1"/>
    </xf>
    <xf numFmtId="0" fontId="2" fillId="0" borderId="3" xfId="81" applyNumberFormat="1" applyFont="1" applyFill="1" applyBorder="1" applyAlignment="1" applyProtection="1">
      <alignment horizontal="center" vertical="center"/>
    </xf>
    <xf numFmtId="0" fontId="13" fillId="0" borderId="1" xfId="81" applyNumberFormat="1" applyFont="1" applyFill="1" applyBorder="1" applyAlignment="1" applyProtection="1">
      <alignment horizontal="center" vertical="center" wrapText="1"/>
    </xf>
    <xf numFmtId="49" fontId="13" fillId="0" borderId="1" xfId="81" applyNumberFormat="1" applyFont="1" applyFill="1" applyBorder="1" applyAlignment="1" applyProtection="1">
      <alignment horizontal="center" vertical="center" wrapText="1"/>
    </xf>
    <xf numFmtId="0" fontId="13" fillId="0" borderId="1" xfId="81" applyFont="1" applyFill="1" applyBorder="1" applyAlignment="1">
      <alignment horizontal="center" vertical="center" wrapText="1"/>
    </xf>
    <xf numFmtId="0" fontId="2" fillId="0" borderId="1" xfId="81" applyNumberFormat="1" applyFont="1" applyFill="1" applyBorder="1" applyAlignment="1" applyProtection="1">
      <alignment horizontal="center" vertical="center"/>
    </xf>
    <xf numFmtId="0" fontId="13" fillId="0" borderId="3" xfId="81" applyNumberFormat="1" applyFont="1" applyFill="1" applyBorder="1" applyAlignment="1" applyProtection="1">
      <alignment horizontal="center" vertical="center" wrapText="1"/>
    </xf>
    <xf numFmtId="0" fontId="13" fillId="0" borderId="2" xfId="81" applyNumberFormat="1" applyFont="1" applyFill="1" applyBorder="1" applyAlignment="1" applyProtection="1">
      <alignment horizontal="center" vertical="center" wrapText="1"/>
    </xf>
    <xf numFmtId="178" fontId="2" fillId="0" borderId="2" xfId="81" applyNumberFormat="1" applyFont="1" applyFill="1" applyBorder="1" applyAlignment="1" applyProtection="1">
      <alignment vertical="center"/>
    </xf>
    <xf numFmtId="0" fontId="2" fillId="0" borderId="7" xfId="81" applyNumberFormat="1" applyFont="1" applyFill="1" applyBorder="1" applyAlignment="1" applyProtection="1"/>
    <xf numFmtId="0" fontId="2" fillId="0" borderId="11" xfId="81" applyNumberFormat="1" applyFont="1" applyFill="1" applyBorder="1" applyAlignment="1" applyProtection="1"/>
    <xf numFmtId="0" fontId="2" fillId="0" borderId="12" xfId="81" applyFont="1" applyFill="1" applyBorder="1" applyAlignment="1">
      <alignment horizontal="left" vertical="center" wrapText="1"/>
    </xf>
    <xf numFmtId="49" fontId="2" fillId="0" borderId="12" xfId="81" applyNumberFormat="1" applyFont="1" applyFill="1" applyBorder="1" applyAlignment="1">
      <alignment horizontal="left" vertical="center" wrapText="1"/>
    </xf>
    <xf numFmtId="0" fontId="2" fillId="0" borderId="13" xfId="81" applyFont="1" applyFill="1" applyBorder="1" applyAlignment="1">
      <alignment vertical="center" wrapText="1"/>
    </xf>
    <xf numFmtId="178" fontId="2" fillId="0" borderId="4" xfId="81" applyNumberFormat="1" applyFont="1" applyFill="1" applyBorder="1" applyAlignment="1" applyProtection="1">
      <alignment horizontal="center" vertical="center" wrapText="1"/>
    </xf>
    <xf numFmtId="0" fontId="2" fillId="0" borderId="14" xfId="81" applyFont="1" applyFill="1" applyBorder="1" applyAlignment="1">
      <alignment horizontal="left" vertical="center" wrapText="1"/>
    </xf>
    <xf numFmtId="178" fontId="2" fillId="0" borderId="1" xfId="81" applyNumberFormat="1" applyFont="1" applyFill="1" applyBorder="1" applyAlignment="1" applyProtection="1">
      <alignment horizontal="center" vertical="center" wrapText="1"/>
    </xf>
    <xf numFmtId="0" fontId="2" fillId="0" borderId="15" xfId="81" applyFont="1" applyFill="1" applyBorder="1" applyAlignment="1">
      <alignment horizontal="left" vertical="center" wrapText="1"/>
    </xf>
    <xf numFmtId="49" fontId="2" fillId="0" borderId="15" xfId="81" applyNumberFormat="1" applyFont="1" applyFill="1" applyBorder="1" applyAlignment="1">
      <alignment horizontal="left" vertical="center" wrapText="1"/>
    </xf>
    <xf numFmtId="0" fontId="2" fillId="0" borderId="16" xfId="81" applyFont="1" applyFill="1" applyBorder="1" applyAlignment="1">
      <alignment vertical="center" wrapText="1"/>
    </xf>
    <xf numFmtId="0" fontId="2" fillId="0" borderId="17" xfId="81" applyFont="1" applyFill="1" applyBorder="1" applyAlignment="1">
      <alignment horizontal="left" vertical="center" wrapText="1"/>
    </xf>
    <xf numFmtId="0" fontId="2" fillId="0" borderId="0" xfId="81" applyFont="1" applyFill="1" applyAlignment="1">
      <alignment vertical="center"/>
    </xf>
    <xf numFmtId="0" fontId="2" fillId="0" borderId="0" xfId="81" applyFont="1" applyFill="1" applyAlignment="1">
      <alignment horizontal="left" vertical="center"/>
    </xf>
    <xf numFmtId="0" fontId="2" fillId="0" borderId="2" xfId="81" applyFont="1" applyFill="1" applyBorder="1" applyAlignment="1">
      <alignment vertical="center"/>
    </xf>
    <xf numFmtId="0" fontId="2" fillId="0" borderId="18" xfId="81" applyFont="1" applyFill="1" applyBorder="1" applyAlignment="1">
      <alignment horizontal="left" vertical="center" wrapText="1"/>
    </xf>
    <xf numFmtId="49" fontId="2" fillId="0" borderId="18" xfId="81" applyNumberFormat="1" applyFont="1" applyFill="1" applyBorder="1" applyAlignment="1">
      <alignment horizontal="left" vertical="center" wrapText="1"/>
    </xf>
    <xf numFmtId="0" fontId="2" fillId="0" borderId="19" xfId="81" applyFont="1" applyFill="1" applyBorder="1" applyAlignment="1">
      <alignment vertical="center" wrapText="1"/>
    </xf>
    <xf numFmtId="0" fontId="2" fillId="0" borderId="2" xfId="81" applyFont="1" applyFill="1" applyBorder="1" applyAlignment="1">
      <alignment vertical="center" wrapText="1"/>
    </xf>
    <xf numFmtId="0" fontId="2" fillId="0" borderId="20" xfId="81" applyFont="1" applyFill="1" applyBorder="1" applyAlignment="1">
      <alignment vertical="center" wrapText="1"/>
    </xf>
    <xf numFmtId="178" fontId="2" fillId="0" borderId="3" xfId="81" applyNumberFormat="1" applyFont="1" applyFill="1" applyBorder="1" applyAlignment="1" applyProtection="1">
      <alignment horizontal="center" vertical="center" wrapText="1"/>
    </xf>
    <xf numFmtId="0" fontId="2" fillId="0" borderId="21" xfId="81" applyFont="1" applyFill="1" applyBorder="1" applyAlignment="1">
      <alignment horizontal="left" vertical="center" wrapText="1"/>
    </xf>
    <xf numFmtId="49" fontId="2" fillId="0" borderId="22" xfId="81" applyNumberFormat="1" applyFont="1" applyFill="1" applyBorder="1" applyAlignment="1">
      <alignment horizontal="left" vertical="center" wrapText="1"/>
    </xf>
    <xf numFmtId="0" fontId="2" fillId="0" borderId="0" xfId="81" applyFont="1" applyAlignment="1">
      <alignment horizontal="right" vertical="center"/>
    </xf>
    <xf numFmtId="0" fontId="2" fillId="0" borderId="0" xfId="81" applyFont="1" applyAlignment="1">
      <alignment horizontal="right"/>
    </xf>
    <xf numFmtId="0" fontId="2" fillId="0" borderId="23" xfId="81" applyNumberFormat="1" applyFont="1" applyFill="1" applyBorder="1" applyAlignment="1" applyProtection="1"/>
    <xf numFmtId="0" fontId="2" fillId="0" borderId="9" xfId="81" applyFont="1" applyFill="1" applyBorder="1" applyAlignment="1">
      <alignment horizontal="left" vertical="center" wrapText="1"/>
    </xf>
    <xf numFmtId="49" fontId="2" fillId="0" borderId="3" xfId="81" applyNumberFormat="1" applyFont="1" applyFill="1" applyBorder="1" applyAlignment="1">
      <alignment horizontal="left" vertical="center" wrapText="1"/>
    </xf>
    <xf numFmtId="0" fontId="11" fillId="2" borderId="0" xfId="95" applyFont="1" applyFill="1" applyAlignment="1">
      <alignment vertical="center"/>
    </xf>
    <xf numFmtId="0" fontId="2" fillId="0" borderId="0" xfId="86" applyFill="1"/>
    <xf numFmtId="179" fontId="11" fillId="2" borderId="0" xfId="95" applyNumberFormat="1" applyFont="1" applyFill="1" applyAlignment="1">
      <alignment horizontal="center" vertical="center"/>
    </xf>
    <xf numFmtId="180" fontId="11" fillId="2" borderId="0" xfId="95" applyNumberFormat="1" applyFont="1" applyFill="1" applyAlignment="1">
      <alignment horizontal="center" vertical="center"/>
    </xf>
    <xf numFmtId="0" fontId="11" fillId="2" borderId="0" xfId="95" applyFont="1" applyFill="1" applyAlignment="1">
      <alignment horizontal="left" vertical="center"/>
    </xf>
    <xf numFmtId="181" fontId="11" fillId="2" borderId="0" xfId="95" applyNumberFormat="1" applyFont="1" applyFill="1" applyAlignment="1">
      <alignment horizontal="center" vertical="center"/>
    </xf>
    <xf numFmtId="0" fontId="11" fillId="2" borderId="0" xfId="95" applyFont="1" applyFill="1" applyAlignment="1">
      <alignment horizontal="center" vertical="center"/>
    </xf>
    <xf numFmtId="0" fontId="2" fillId="0" borderId="0" xfId="86"/>
    <xf numFmtId="0" fontId="11" fillId="0" borderId="0" xfId="95" applyNumberFormat="1" applyFont="1" applyFill="1" applyAlignment="1">
      <alignment horizontal="center" vertical="center"/>
    </xf>
    <xf numFmtId="0" fontId="11" fillId="2" borderId="0" xfId="95" applyNumberFormat="1" applyFont="1" applyFill="1" applyAlignment="1">
      <alignment horizontal="center" vertical="center"/>
    </xf>
    <xf numFmtId="0" fontId="11" fillId="2" borderId="0" xfId="95" applyNumberFormat="1" applyFont="1" applyFill="1" applyAlignment="1">
      <alignment horizontal="left" vertical="center"/>
    </xf>
    <xf numFmtId="0" fontId="11" fillId="2" borderId="0" xfId="95" applyNumberFormat="1" applyFont="1" applyFill="1" applyAlignment="1">
      <alignment horizontal="right" vertical="center"/>
    </xf>
    <xf numFmtId="0" fontId="14" fillId="0" borderId="0" xfId="95" applyNumberFormat="1" applyFont="1" applyFill="1" applyAlignment="1" applyProtection="1">
      <alignment horizontal="centerContinuous" vertical="center"/>
    </xf>
    <xf numFmtId="0" fontId="15" fillId="0" borderId="0" xfId="95" applyNumberFormat="1" applyFont="1" applyFill="1" applyAlignment="1" applyProtection="1">
      <alignment horizontal="centerContinuous" vertical="center"/>
    </xf>
    <xf numFmtId="0" fontId="15" fillId="2" borderId="0" xfId="95" applyNumberFormat="1" applyFont="1" applyFill="1" applyAlignment="1" applyProtection="1">
      <alignment horizontal="centerContinuous" vertical="center"/>
    </xf>
    <xf numFmtId="0" fontId="3" fillId="2" borderId="0" xfId="95" applyNumberFormat="1" applyFont="1" applyFill="1" applyAlignment="1" applyProtection="1">
      <alignment horizontal="centerContinuous" vertical="center"/>
    </xf>
    <xf numFmtId="0" fontId="3" fillId="0" borderId="0" xfId="95" applyNumberFormat="1" applyFont="1" applyFill="1" applyAlignment="1" applyProtection="1">
      <alignment horizontal="centerContinuous" vertical="center"/>
    </xf>
    <xf numFmtId="0" fontId="1" fillId="0" borderId="10" xfId="86" applyFont="1" applyFill="1" applyBorder="1" applyAlignment="1">
      <alignment horizontal="left" vertical="center"/>
    </xf>
    <xf numFmtId="0" fontId="2" fillId="0" borderId="0" xfId="86" applyFill="1" applyAlignment="1">
      <alignment horizontal="left" vertical="center"/>
    </xf>
    <xf numFmtId="0" fontId="11" fillId="2" borderId="0" xfId="95" applyNumberFormat="1" applyFont="1" applyFill="1" applyAlignment="1">
      <alignment vertical="center"/>
    </xf>
    <xf numFmtId="0" fontId="11" fillId="0" borderId="3" xfId="95" applyNumberFormat="1" applyFont="1" applyFill="1" applyBorder="1" applyAlignment="1">
      <alignment horizontal="centerContinuous" vertical="center"/>
    </xf>
    <xf numFmtId="0" fontId="11" fillId="0" borderId="2" xfId="95" applyNumberFormat="1" applyFont="1" applyFill="1" applyBorder="1" applyAlignment="1">
      <alignment horizontal="centerContinuous" vertical="center"/>
    </xf>
    <xf numFmtId="0" fontId="11" fillId="0" borderId="2" xfId="95" applyNumberFormat="1" applyFont="1" applyFill="1" applyBorder="1" applyAlignment="1" applyProtection="1">
      <alignment horizontal="center" vertical="center"/>
    </xf>
    <xf numFmtId="0" fontId="11" fillId="0" borderId="3" xfId="95" applyNumberFormat="1" applyFont="1" applyFill="1" applyBorder="1" applyAlignment="1" applyProtection="1">
      <alignment horizontal="center" vertical="center" wrapText="1"/>
    </xf>
    <xf numFmtId="0" fontId="11" fillId="0" borderId="3" xfId="95" applyNumberFormat="1" applyFont="1" applyFill="1" applyBorder="1" applyAlignment="1">
      <alignment horizontal="center" vertical="center"/>
    </xf>
    <xf numFmtId="0" fontId="11" fillId="0" borderId="2" xfId="95" applyNumberFormat="1" applyFont="1" applyFill="1" applyBorder="1" applyAlignment="1">
      <alignment horizontal="center" vertical="center"/>
    </xf>
    <xf numFmtId="0" fontId="11" fillId="0" borderId="3" xfId="95" applyNumberFormat="1" applyFont="1" applyFill="1" applyBorder="1" applyAlignment="1" applyProtection="1">
      <alignment horizontal="center" vertical="center"/>
    </xf>
    <xf numFmtId="0" fontId="11" fillId="0" borderId="8" xfId="95" applyNumberFormat="1" applyFont="1" applyFill="1" applyBorder="1" applyAlignment="1">
      <alignment horizontal="center" vertical="center" wrapText="1"/>
    </xf>
    <xf numFmtId="0" fontId="11" fillId="0" borderId="5" xfId="95" applyNumberFormat="1" applyFont="1" applyFill="1" applyBorder="1" applyAlignment="1">
      <alignment horizontal="center" vertical="center" wrapText="1"/>
    </xf>
    <xf numFmtId="0" fontId="11" fillId="0" borderId="1" xfId="95" applyNumberFormat="1" applyFont="1" applyFill="1" applyBorder="1" applyAlignment="1">
      <alignment horizontal="center" vertical="center"/>
    </xf>
    <xf numFmtId="0" fontId="11" fillId="0" borderId="4" xfId="86" applyNumberFormat="1" applyFont="1" applyFill="1" applyBorder="1" applyAlignment="1">
      <alignment horizontal="center" vertical="center"/>
    </xf>
    <xf numFmtId="49" fontId="11" fillId="0" borderId="2" xfId="86" applyNumberFormat="1" applyFont="1" applyFill="1" applyBorder="1" applyAlignment="1" applyProtection="1">
      <alignment horizontal="center" vertical="center" wrapText="1"/>
    </xf>
    <xf numFmtId="0" fontId="11" fillId="0" borderId="2" xfId="86" applyNumberFormat="1" applyFont="1" applyFill="1" applyBorder="1" applyAlignment="1" applyProtection="1">
      <alignment horizontal="left" vertical="center" wrapText="1"/>
    </xf>
    <xf numFmtId="178" fontId="11" fillId="0" borderId="3" xfId="95" applyNumberFormat="1" applyFont="1" applyFill="1" applyBorder="1" applyAlignment="1" applyProtection="1">
      <alignment horizontal="right" vertical="center" wrapText="1"/>
    </xf>
    <xf numFmtId="178" fontId="11" fillId="0" borderId="7" xfId="95" applyNumberFormat="1" applyFont="1" applyFill="1" applyBorder="1" applyAlignment="1" applyProtection="1">
      <alignment horizontal="right" vertical="center" wrapText="1"/>
    </xf>
    <xf numFmtId="178" fontId="11" fillId="0" borderId="2" xfId="95" applyNumberFormat="1" applyFont="1" applyFill="1" applyBorder="1" applyAlignment="1" applyProtection="1">
      <alignment horizontal="right" vertical="center" wrapText="1"/>
    </xf>
    <xf numFmtId="182" fontId="11" fillId="0" borderId="2" xfId="95" applyNumberFormat="1" applyFont="1" applyFill="1" applyBorder="1" applyAlignment="1" applyProtection="1">
      <alignment horizontal="right" vertical="center" wrapText="1"/>
    </xf>
    <xf numFmtId="179" fontId="11" fillId="0" borderId="3" xfId="95" applyNumberFormat="1" applyFont="1" applyFill="1" applyBorder="1" applyAlignment="1">
      <alignment horizontal="center" vertical="center"/>
    </xf>
    <xf numFmtId="180" fontId="11" fillId="0" borderId="3" xfId="95" applyNumberFormat="1" applyFont="1" applyFill="1" applyBorder="1" applyAlignment="1">
      <alignment horizontal="center" vertical="center"/>
    </xf>
    <xf numFmtId="0" fontId="11" fillId="0" borderId="3" xfId="95" applyFont="1" applyFill="1" applyBorder="1" applyAlignment="1">
      <alignment horizontal="left" vertical="center"/>
    </xf>
    <xf numFmtId="181" fontId="11" fillId="0" borderId="3" xfId="95" applyNumberFormat="1" applyFont="1" applyFill="1" applyBorder="1" applyAlignment="1">
      <alignment horizontal="center" vertical="center"/>
    </xf>
    <xf numFmtId="0" fontId="11" fillId="0" borderId="0" xfId="95" applyNumberFormat="1" applyFont="1" applyFill="1" applyAlignment="1">
      <alignment vertical="center"/>
    </xf>
    <xf numFmtId="181" fontId="1" fillId="2" borderId="0" xfId="95" applyNumberFormat="1" applyFont="1" applyFill="1" applyAlignment="1">
      <alignment vertical="center"/>
    </xf>
    <xf numFmtId="0" fontId="11" fillId="0" borderId="9" xfId="95" applyNumberFormat="1" applyFont="1" applyFill="1" applyBorder="1" applyAlignment="1" applyProtection="1">
      <alignment horizontal="centerContinuous" vertical="center"/>
    </xf>
    <xf numFmtId="0" fontId="11" fillId="2" borderId="3" xfId="95" applyNumberFormat="1" applyFont="1" applyFill="1" applyBorder="1" applyAlignment="1" applyProtection="1">
      <alignment horizontal="centerContinuous" vertical="center"/>
    </xf>
    <xf numFmtId="0" fontId="11" fillId="2" borderId="2" xfId="95" applyNumberFormat="1" applyFont="1" applyFill="1" applyBorder="1" applyAlignment="1" applyProtection="1">
      <alignment horizontal="centerContinuous" vertical="center"/>
    </xf>
    <xf numFmtId="0" fontId="11" fillId="0" borderId="2" xfId="95" applyNumberFormat="1" applyFont="1" applyFill="1" applyBorder="1" applyAlignment="1" applyProtection="1">
      <alignment horizontal="center" vertical="center" wrapText="1"/>
    </xf>
    <xf numFmtId="0" fontId="11" fillId="0" borderId="3" xfId="95" applyNumberFormat="1" applyFont="1" applyFill="1" applyBorder="1" applyAlignment="1">
      <alignment horizontal="center" vertical="center" wrapText="1"/>
    </xf>
    <xf numFmtId="0" fontId="11" fillId="2" borderId="2" xfId="95" applyNumberFormat="1" applyFont="1" applyFill="1" applyBorder="1" applyAlignment="1">
      <alignment horizontal="center" vertical="center" wrapText="1"/>
    </xf>
    <xf numFmtId="0" fontId="1" fillId="2" borderId="0" xfId="95" applyNumberFormat="1" applyFont="1" applyFill="1" applyAlignment="1">
      <alignment horizontal="right" vertical="center"/>
    </xf>
    <xf numFmtId="0" fontId="11" fillId="0" borderId="0" xfId="95" applyFont="1" applyFill="1" applyAlignment="1">
      <alignment horizontal="center" vertical="center"/>
    </xf>
    <xf numFmtId="0" fontId="0" fillId="0" borderId="0" xfId="0" applyFill="1">
      <alignment vertical="center"/>
    </xf>
    <xf numFmtId="0" fontId="16" fillId="0" borderId="0" xfId="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horizontal="center" vertical="center"/>
    </xf>
    <xf numFmtId="0" fontId="11" fillId="0" borderId="0" xfId="0" applyFont="1" applyFill="1" applyBorder="1" applyAlignment="1">
      <alignment vertical="center"/>
    </xf>
    <xf numFmtId="183"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1" fillId="0" borderId="3" xfId="0" applyFont="1" applyFill="1" applyBorder="1" applyAlignment="1">
      <alignment horizontal="center" vertical="center"/>
    </xf>
    <xf numFmtId="183" fontId="11" fillId="0" borderId="3" xfId="0" applyNumberFormat="1" applyFont="1" applyFill="1" applyBorder="1" applyAlignment="1">
      <alignment horizontal="center" vertical="center"/>
    </xf>
    <xf numFmtId="49" fontId="11" fillId="0" borderId="3" xfId="0" applyNumberFormat="1" applyFont="1" applyFill="1" applyBorder="1" applyAlignment="1">
      <alignment vertical="center"/>
    </xf>
    <xf numFmtId="178" fontId="11" fillId="0" borderId="3" xfId="0" applyNumberFormat="1" applyFont="1" applyFill="1" applyBorder="1" applyAlignment="1">
      <alignment horizontal="right" vertical="center"/>
    </xf>
    <xf numFmtId="0" fontId="11" fillId="2" borderId="0" xfId="16" applyNumberFormat="1" applyFont="1" applyFill="1" applyAlignment="1">
      <alignment horizontal="center" vertical="center"/>
    </xf>
    <xf numFmtId="0" fontId="11" fillId="2" borderId="0" xfId="16" applyNumberFormat="1" applyFont="1" applyFill="1" applyAlignment="1">
      <alignment horizontal="left" vertical="center"/>
    </xf>
    <xf numFmtId="0" fontId="11" fillId="2" borderId="0" xfId="16" applyNumberFormat="1" applyFont="1" applyFill="1" applyAlignment="1">
      <alignment horizontal="right" vertical="center"/>
    </xf>
    <xf numFmtId="0" fontId="3" fillId="2" borderId="0" xfId="16" applyNumberFormat="1" applyFont="1" applyFill="1" applyAlignment="1" applyProtection="1">
      <alignment horizontal="centerContinuous" vertical="center"/>
    </xf>
    <xf numFmtId="0" fontId="2" fillId="0" borderId="10" xfId="16" applyFill="1" applyBorder="1" applyAlignment="1">
      <alignment horizontal="left" vertical="center"/>
    </xf>
    <xf numFmtId="0" fontId="2" fillId="0" borderId="10" xfId="16" applyFont="1" applyFill="1" applyBorder="1" applyAlignment="1">
      <alignment horizontal="left" vertical="center"/>
    </xf>
    <xf numFmtId="0" fontId="2" fillId="0" borderId="0" xfId="16" applyFill="1" applyAlignment="1">
      <alignment horizontal="left" vertical="center"/>
    </xf>
    <xf numFmtId="0" fontId="11" fillId="2" borderId="0" xfId="16" applyNumberFormat="1" applyFont="1" applyFill="1" applyAlignment="1">
      <alignment vertical="center"/>
    </xf>
    <xf numFmtId="0" fontId="11" fillId="3" borderId="3" xfId="16" applyNumberFormat="1" applyFont="1" applyFill="1" applyBorder="1" applyAlignment="1">
      <alignment horizontal="centerContinuous" vertical="center"/>
    </xf>
    <xf numFmtId="0" fontId="11" fillId="3" borderId="2" xfId="16" applyNumberFormat="1" applyFont="1" applyFill="1" applyBorder="1" applyAlignment="1">
      <alignment horizontal="centerContinuous" vertical="center"/>
    </xf>
    <xf numFmtId="181" fontId="11" fillId="3" borderId="3" xfId="16" applyNumberFormat="1" applyFont="1" applyFill="1" applyBorder="1" applyAlignment="1" applyProtection="1">
      <alignment horizontal="center" vertical="center"/>
    </xf>
    <xf numFmtId="0" fontId="11" fillId="3" borderId="7" xfId="16" applyNumberFormat="1" applyFont="1" applyFill="1" applyBorder="1" applyAlignment="1" applyProtection="1">
      <alignment horizontal="center" vertical="center"/>
    </xf>
    <xf numFmtId="0" fontId="11" fillId="3" borderId="2" xfId="16" applyNumberFormat="1" applyFont="1" applyFill="1" applyBorder="1" applyAlignment="1" applyProtection="1">
      <alignment horizontal="center" vertical="center" wrapText="1"/>
    </xf>
    <xf numFmtId="0" fontId="11" fillId="3" borderId="3" xfId="16" applyNumberFormat="1" applyFont="1" applyFill="1" applyBorder="1" applyAlignment="1" applyProtection="1">
      <alignment horizontal="center" vertical="center"/>
    </xf>
    <xf numFmtId="0" fontId="11" fillId="3" borderId="3" xfId="16" applyNumberFormat="1" applyFont="1" applyFill="1" applyBorder="1" applyAlignment="1">
      <alignment horizontal="center" vertical="center"/>
    </xf>
    <xf numFmtId="0" fontId="11" fillId="3" borderId="2" xfId="16" applyNumberFormat="1" applyFont="1" applyFill="1" applyBorder="1" applyAlignment="1">
      <alignment horizontal="center" vertical="center"/>
    </xf>
    <xf numFmtId="0" fontId="11" fillId="3" borderId="1" xfId="16" applyNumberFormat="1" applyFont="1" applyFill="1" applyBorder="1" applyAlignment="1">
      <alignment horizontal="center" vertical="center"/>
    </xf>
    <xf numFmtId="0" fontId="11" fillId="3" borderId="4" xfId="16" applyNumberFormat="1" applyFont="1" applyFill="1" applyBorder="1" applyAlignment="1">
      <alignment horizontal="center" vertical="center"/>
    </xf>
    <xf numFmtId="0" fontId="11" fillId="3" borderId="5" xfId="16" applyNumberFormat="1" applyFont="1" applyFill="1" applyBorder="1" applyAlignment="1">
      <alignment horizontal="center" vertical="center"/>
    </xf>
    <xf numFmtId="49" fontId="2" fillId="0" borderId="2" xfId="16" applyNumberFormat="1" applyFont="1" applyFill="1" applyBorder="1" applyAlignment="1" applyProtection="1">
      <alignment vertical="center"/>
    </xf>
    <xf numFmtId="0" fontId="11" fillId="0" borderId="3" xfId="16" applyNumberFormat="1" applyFont="1" applyFill="1" applyBorder="1" applyAlignment="1" applyProtection="1">
      <alignment vertical="center" wrapText="1"/>
    </xf>
    <xf numFmtId="182" fontId="11" fillId="0" borderId="2" xfId="16" applyNumberFormat="1" applyFont="1" applyFill="1" applyBorder="1" applyAlignment="1" applyProtection="1">
      <alignment horizontal="right" vertical="center"/>
    </xf>
    <xf numFmtId="182" fontId="11" fillId="0" borderId="3" xfId="16" applyNumberFormat="1" applyFont="1" applyFill="1" applyBorder="1" applyAlignment="1" applyProtection="1">
      <alignment horizontal="right" vertical="center"/>
    </xf>
    <xf numFmtId="183" fontId="4" fillId="0" borderId="0" xfId="83" applyNumberFormat="1" applyFont="1" applyBorder="1" applyAlignment="1">
      <alignment horizontal="center" vertical="center"/>
    </xf>
    <xf numFmtId="183" fontId="6" fillId="0" borderId="0" xfId="83" applyNumberFormat="1" applyFont="1" applyFill="1" applyBorder="1" applyAlignment="1">
      <alignment horizontal="left" vertical="center"/>
    </xf>
    <xf numFmtId="183" fontId="6" fillId="0" borderId="0" xfId="83" applyNumberFormat="1" applyFont="1" applyBorder="1" applyAlignment="1">
      <alignment horizontal="right" vertical="center"/>
    </xf>
    <xf numFmtId="0" fontId="6" fillId="0" borderId="3" xfId="0" applyFont="1" applyBorder="1">
      <alignment vertical="center"/>
    </xf>
    <xf numFmtId="0" fontId="6" fillId="0" borderId="3" xfId="83" applyFont="1" applyBorder="1" applyAlignment="1">
      <alignment horizontal="center" vertical="center"/>
    </xf>
    <xf numFmtId="183" fontId="6" fillId="0" borderId="3" xfId="83" applyNumberFormat="1" applyFont="1" applyBorder="1" applyAlignment="1">
      <alignment horizontal="center" vertical="center"/>
    </xf>
    <xf numFmtId="0" fontId="6" fillId="0" borderId="3" xfId="0" applyNumberFormat="1" applyFont="1" applyFill="1" applyBorder="1">
      <alignment vertical="center"/>
    </xf>
    <xf numFmtId="0" fontId="6" fillId="0" borderId="3" xfId="83" applyNumberFormat="1" applyFont="1" applyFill="1" applyBorder="1" applyAlignment="1">
      <alignment horizontal="left" vertical="center"/>
    </xf>
    <xf numFmtId="4" fontId="6" fillId="0" borderId="3" xfId="83" applyNumberFormat="1" applyFont="1" applyFill="1" applyBorder="1" applyAlignment="1">
      <alignment horizontal="center" vertical="center"/>
    </xf>
    <xf numFmtId="0" fontId="2" fillId="0" borderId="0" xfId="16">
      <alignment vertical="center"/>
    </xf>
    <xf numFmtId="0" fontId="3" fillId="0" borderId="0" xfId="16" applyFont="1" applyAlignment="1">
      <alignment horizontal="center" vertical="center"/>
    </xf>
    <xf numFmtId="0" fontId="3" fillId="0" borderId="0" xfId="16" applyFont="1" applyBorder="1" applyAlignment="1">
      <alignment horizontal="center" vertical="center"/>
    </xf>
    <xf numFmtId="0" fontId="2" fillId="0" borderId="0" xfId="16" applyFont="1" applyFill="1" applyAlignment="1">
      <alignment horizontal="left" vertical="center"/>
    </xf>
    <xf numFmtId="0" fontId="2" fillId="0" borderId="0" xfId="16" applyFont="1" applyAlignment="1">
      <alignment horizontal="left" vertical="center"/>
    </xf>
    <xf numFmtId="0" fontId="2" fillId="2" borderId="2" xfId="16" applyFill="1" applyBorder="1" applyAlignment="1">
      <alignment horizontal="center" vertical="center" wrapText="1"/>
    </xf>
    <xf numFmtId="0" fontId="2" fillId="2" borderId="7" xfId="16" applyFill="1" applyBorder="1" applyAlignment="1">
      <alignment horizontal="center" vertical="center" wrapText="1"/>
    </xf>
    <xf numFmtId="0" fontId="2" fillId="2" borderId="9" xfId="16" applyFill="1" applyBorder="1" applyAlignment="1">
      <alignment horizontal="center" vertical="center" wrapText="1"/>
    </xf>
    <xf numFmtId="0" fontId="2" fillId="2" borderId="1" xfId="16" applyFill="1" applyBorder="1" applyAlignment="1">
      <alignment horizontal="center" vertical="center" wrapText="1"/>
    </xf>
    <xf numFmtId="0" fontId="2" fillId="2" borderId="3" xfId="16" applyFill="1" applyBorder="1" applyAlignment="1">
      <alignment horizontal="center" vertical="center" wrapText="1"/>
    </xf>
    <xf numFmtId="49" fontId="2" fillId="2" borderId="3" xfId="16" applyNumberFormat="1" applyFill="1" applyBorder="1" applyAlignment="1">
      <alignment horizontal="center" vertical="center" wrapText="1"/>
    </xf>
    <xf numFmtId="0" fontId="2" fillId="2" borderId="5" xfId="16" applyFill="1" applyBorder="1" applyAlignment="1">
      <alignment horizontal="center" vertical="center" wrapText="1"/>
    </xf>
    <xf numFmtId="0" fontId="2" fillId="2" borderId="3" xfId="16" applyFill="1" applyBorder="1" applyAlignment="1">
      <alignment horizontal="center" vertical="center"/>
    </xf>
    <xf numFmtId="49" fontId="2" fillId="2" borderId="3" xfId="16" applyNumberFormat="1" applyFill="1" applyBorder="1" applyAlignment="1">
      <alignment horizontal="center" vertical="center"/>
    </xf>
    <xf numFmtId="49" fontId="2" fillId="0" borderId="3" xfId="16" applyNumberFormat="1" applyFill="1" applyBorder="1" applyAlignment="1">
      <alignment horizontal="center" vertical="center"/>
    </xf>
    <xf numFmtId="49" fontId="2" fillId="0" borderId="3" xfId="16" applyNumberFormat="1" applyFont="1" applyFill="1" applyBorder="1" applyAlignment="1">
      <alignment horizontal="center" vertical="center"/>
    </xf>
    <xf numFmtId="0" fontId="2" fillId="0" borderId="3" xfId="16" applyNumberFormat="1" applyFill="1" applyBorder="1" applyAlignment="1">
      <alignment horizontal="left" vertical="center"/>
    </xf>
    <xf numFmtId="4" fontId="11" fillId="0" borderId="3" xfId="16" applyNumberFormat="1" applyFont="1" applyFill="1" applyBorder="1" applyAlignment="1">
      <alignment horizontal="right" vertical="center"/>
    </xf>
    <xf numFmtId="4" fontId="6" fillId="0" borderId="3" xfId="82" applyNumberFormat="1" applyFont="1" applyFill="1" applyBorder="1" applyAlignment="1">
      <alignment horizontal="right" vertical="center"/>
    </xf>
    <xf numFmtId="178" fontId="11" fillId="0" borderId="3" xfId="16" applyNumberFormat="1" applyFont="1" applyFill="1" applyBorder="1" applyAlignment="1">
      <alignment horizontal="right" vertical="center"/>
    </xf>
    <xf numFmtId="182" fontId="6" fillId="0" borderId="3" xfId="82" applyNumberFormat="1" applyFont="1" applyFill="1" applyBorder="1" applyAlignment="1">
      <alignment horizontal="right" vertical="center"/>
    </xf>
    <xf numFmtId="0" fontId="2" fillId="2" borderId="1" xfId="16" applyFont="1" applyFill="1" applyBorder="1" applyAlignment="1">
      <alignment horizontal="center" vertical="center" wrapText="1"/>
    </xf>
    <xf numFmtId="0" fontId="2" fillId="2" borderId="1" xfId="16" applyFill="1" applyBorder="1" applyAlignment="1">
      <alignment horizontal="center" vertical="center"/>
    </xf>
    <xf numFmtId="4" fontId="6" fillId="0" borderId="2" xfId="82" applyNumberFormat="1" applyFont="1" applyFill="1" applyBorder="1" applyAlignment="1">
      <alignment horizontal="right" vertical="center"/>
    </xf>
    <xf numFmtId="4" fontId="11" fillId="0" borderId="15" xfId="16" applyNumberFormat="1" applyFont="1" applyFill="1" applyBorder="1" applyAlignment="1">
      <alignment horizontal="right" vertical="center"/>
    </xf>
    <xf numFmtId="4" fontId="11" fillId="0" borderId="24" xfId="16" applyNumberFormat="1" applyFont="1" applyFill="1" applyBorder="1" applyAlignment="1">
      <alignment horizontal="right" vertical="center"/>
    </xf>
    <xf numFmtId="4" fontId="2" fillId="0" borderId="9" xfId="16" applyNumberFormat="1" applyFill="1" applyBorder="1" applyAlignment="1">
      <alignment horizontal="right" vertical="center"/>
    </xf>
    <xf numFmtId="4" fontId="2" fillId="0" borderId="3" xfId="16" applyNumberFormat="1" applyFill="1" applyBorder="1" applyAlignment="1">
      <alignment horizontal="right" vertical="center"/>
    </xf>
    <xf numFmtId="0" fontId="2" fillId="0" borderId="0" xfId="16" applyAlignment="1">
      <alignment horizontal="center" vertical="center"/>
    </xf>
    <xf numFmtId="0" fontId="2" fillId="0" borderId="0" xfId="16" applyFont="1" applyFill="1" applyAlignment="1">
      <alignment vertical="center"/>
    </xf>
    <xf numFmtId="0" fontId="11" fillId="0" borderId="0" xfId="16" applyFont="1" applyFill="1" applyAlignment="1">
      <alignment horizontal="right" vertical="center"/>
    </xf>
    <xf numFmtId="0" fontId="3" fillId="0" borderId="0" xfId="89" applyNumberFormat="1" applyFont="1" applyFill="1" applyAlignment="1" applyProtection="1">
      <alignment horizontal="center"/>
    </xf>
    <xf numFmtId="0" fontId="11" fillId="0" borderId="0" xfId="16" applyFont="1" applyFill="1" applyAlignment="1">
      <alignment vertical="center"/>
    </xf>
    <xf numFmtId="0" fontId="11" fillId="0" borderId="0" xfId="16" applyFont="1" applyFill="1" applyAlignment="1">
      <alignment horizontal="right"/>
    </xf>
    <xf numFmtId="1" fontId="9" fillId="0" borderId="3" xfId="16" applyNumberFormat="1" applyFont="1" applyFill="1" applyBorder="1" applyAlignment="1" applyProtection="1">
      <alignment horizontal="center" vertical="center" wrapText="1"/>
    </xf>
    <xf numFmtId="1" fontId="9" fillId="0" borderId="2" xfId="16" applyNumberFormat="1" applyFont="1" applyFill="1" applyBorder="1" applyAlignment="1" applyProtection="1">
      <alignment horizontal="center" vertical="center" wrapText="1"/>
    </xf>
    <xf numFmtId="1" fontId="9" fillId="0" borderId="7" xfId="16" applyNumberFormat="1" applyFont="1" applyFill="1" applyBorder="1" applyAlignment="1" applyProtection="1">
      <alignment horizontal="center" vertical="center" wrapText="1"/>
    </xf>
    <xf numFmtId="1" fontId="9" fillId="0" borderId="9" xfId="16" applyNumberFormat="1" applyFont="1" applyFill="1" applyBorder="1" applyAlignment="1" applyProtection="1">
      <alignment horizontal="center" vertical="center" wrapText="1"/>
    </xf>
    <xf numFmtId="1" fontId="9" fillId="0" borderId="1" xfId="16" applyNumberFormat="1" applyFont="1" applyFill="1" applyBorder="1" applyAlignment="1" applyProtection="1">
      <alignment horizontal="center" vertical="center" wrapText="1"/>
    </xf>
    <xf numFmtId="1" fontId="9" fillId="0" borderId="5" xfId="16" applyNumberFormat="1" applyFont="1" applyFill="1" applyBorder="1" applyAlignment="1" applyProtection="1">
      <alignment horizontal="center" vertical="center" wrapText="1"/>
    </xf>
    <xf numFmtId="1" fontId="9" fillId="0" borderId="4" xfId="16" applyNumberFormat="1" applyFont="1" applyFill="1" applyBorder="1" applyAlignment="1" applyProtection="1">
      <alignment horizontal="center" vertical="center" wrapText="1"/>
    </xf>
    <xf numFmtId="0" fontId="2" fillId="0" borderId="2" xfId="16" applyFill="1" applyBorder="1" applyAlignment="1">
      <alignment vertical="center"/>
    </xf>
    <xf numFmtId="178" fontId="11" fillId="0" borderId="3" xfId="16" applyNumberFormat="1" applyFont="1" applyFill="1" applyBorder="1" applyAlignment="1" applyProtection="1">
      <alignment horizontal="right" vertical="center" wrapText="1"/>
    </xf>
    <xf numFmtId="0" fontId="11" fillId="0" borderId="10" xfId="16" applyNumberFormat="1" applyFont="1" applyFill="1" applyBorder="1" applyAlignment="1">
      <alignment horizontal="left" vertical="center" wrapText="1"/>
    </xf>
    <xf numFmtId="182" fontId="11" fillId="0" borderId="3" xfId="16" applyNumberFormat="1" applyFont="1" applyFill="1" applyBorder="1" applyAlignment="1" applyProtection="1">
      <alignment horizontal="right" vertical="center" wrapText="1"/>
    </xf>
    <xf numFmtId="0" fontId="11" fillId="0" borderId="7" xfId="16" applyNumberFormat="1" applyFont="1" applyFill="1" applyBorder="1" applyAlignment="1">
      <alignment horizontal="left" vertical="center" wrapText="1"/>
    </xf>
    <xf numFmtId="4" fontId="11" fillId="0" borderId="3" xfId="16" applyNumberFormat="1" applyFont="1" applyFill="1" applyBorder="1" applyAlignment="1" applyProtection="1">
      <alignment horizontal="right" vertical="center" wrapText="1"/>
    </xf>
    <xf numFmtId="182" fontId="11" fillId="0" borderId="25" xfId="16" applyNumberFormat="1" applyFont="1" applyFill="1" applyBorder="1" applyAlignment="1" applyProtection="1">
      <alignment horizontal="right" vertical="center" wrapText="1"/>
    </xf>
    <xf numFmtId="178" fontId="11" fillId="0" borderId="4" xfId="16" applyNumberFormat="1" applyFont="1" applyFill="1" applyBorder="1" applyAlignment="1" applyProtection="1">
      <alignment horizontal="right" vertical="center" wrapText="1"/>
    </xf>
    <xf numFmtId="182" fontId="11" fillId="0" borderId="23" xfId="16" applyNumberFormat="1" applyFont="1" applyFill="1" applyBorder="1" applyAlignment="1" applyProtection="1">
      <alignment horizontal="right" vertical="center" wrapText="1"/>
    </xf>
    <xf numFmtId="178" fontId="2" fillId="0" borderId="3" xfId="16" applyNumberFormat="1" applyFill="1" applyBorder="1" applyAlignment="1"/>
    <xf numFmtId="178" fontId="11" fillId="0" borderId="5" xfId="16" applyNumberFormat="1" applyFont="1" applyFill="1" applyBorder="1" applyAlignment="1" applyProtection="1">
      <alignment horizontal="right" vertical="center" wrapText="1"/>
    </xf>
    <xf numFmtId="1" fontId="11" fillId="0" borderId="3" xfId="16" applyNumberFormat="1" applyFont="1" applyFill="1" applyBorder="1" applyAlignment="1">
      <alignment horizontal="left" vertical="center" wrapText="1"/>
    </xf>
    <xf numFmtId="178" fontId="11" fillId="0" borderId="4" xfId="16" applyNumberFormat="1" applyFont="1" applyFill="1" applyBorder="1" applyAlignment="1">
      <alignment horizontal="right" vertical="center" wrapText="1"/>
    </xf>
    <xf numFmtId="1" fontId="11" fillId="0" borderId="2" xfId="16" applyNumberFormat="1" applyFont="1" applyFill="1" applyBorder="1" applyAlignment="1">
      <alignment horizontal="center" vertical="center" wrapText="1"/>
    </xf>
    <xf numFmtId="178" fontId="11" fillId="0" borderId="1" xfId="16" applyNumberFormat="1" applyFont="1" applyFill="1" applyBorder="1" applyAlignment="1" applyProtection="1">
      <alignment horizontal="right" vertical="center" wrapText="1"/>
    </xf>
    <xf numFmtId="0" fontId="11" fillId="0" borderId="2" xfId="16" applyNumberFormat="1" applyFont="1" applyFill="1" applyBorder="1" applyAlignment="1">
      <alignment horizontal="left" vertical="center" wrapText="1"/>
    </xf>
    <xf numFmtId="1" fontId="11" fillId="0" borderId="2" xfId="16" applyNumberFormat="1" applyFont="1" applyFill="1" applyBorder="1" applyAlignment="1">
      <alignment horizontal="left" vertical="center" wrapText="1"/>
    </xf>
    <xf numFmtId="0" fontId="2" fillId="0" borderId="3" xfId="16" applyFill="1" applyBorder="1" applyAlignment="1">
      <alignment vertical="center"/>
    </xf>
    <xf numFmtId="178" fontId="11" fillId="0" borderId="5" xfId="16" applyNumberFormat="1" applyFont="1" applyFill="1" applyBorder="1" applyAlignment="1">
      <alignment horizontal="right" vertical="center" wrapText="1"/>
    </xf>
    <xf numFmtId="1" fontId="11" fillId="0" borderId="3" xfId="16" applyNumberFormat="1" applyFont="1" applyFill="1" applyBorder="1" applyAlignment="1">
      <alignment vertical="center"/>
    </xf>
    <xf numFmtId="178" fontId="11" fillId="0" borderId="3" xfId="16" applyNumberFormat="1" applyFont="1" applyFill="1" applyBorder="1" applyAlignment="1">
      <alignment horizontal="right" vertical="center" wrapText="1"/>
    </xf>
    <xf numFmtId="1" fontId="11" fillId="0" borderId="3" xfId="16" applyNumberFormat="1" applyFont="1" applyFill="1" applyBorder="1" applyAlignment="1">
      <alignment horizontal="center" vertical="center" wrapText="1"/>
    </xf>
    <xf numFmtId="1" fontId="11" fillId="0" borderId="3" xfId="16" applyNumberFormat="1" applyFont="1" applyFill="1" applyBorder="1" applyAlignment="1" applyProtection="1">
      <alignment horizontal="left" vertical="center" wrapText="1"/>
    </xf>
    <xf numFmtId="0" fontId="11" fillId="0" borderId="7" xfId="16" applyNumberFormat="1" applyFont="1" applyFill="1" applyBorder="1" applyAlignment="1">
      <alignment vertical="center"/>
    </xf>
    <xf numFmtId="1" fontId="11" fillId="0" borderId="2" xfId="16" applyNumberFormat="1" applyFont="1" applyFill="1" applyBorder="1" applyAlignment="1" applyProtection="1">
      <alignment horizontal="left" vertical="center" wrapText="1"/>
    </xf>
    <xf numFmtId="0" fontId="11" fillId="0" borderId="2" xfId="16" applyNumberFormat="1" applyFont="1" applyFill="1" applyBorder="1" applyAlignment="1">
      <alignment vertical="center"/>
    </xf>
    <xf numFmtId="182" fontId="11" fillId="0" borderId="9" xfId="16" applyNumberFormat="1" applyFont="1" applyFill="1" applyBorder="1" applyAlignment="1" applyProtection="1">
      <alignment horizontal="right" vertical="center" wrapText="1"/>
    </xf>
    <xf numFmtId="1" fontId="11" fillId="0" borderId="1" xfId="16" applyNumberFormat="1" applyFont="1" applyFill="1" applyBorder="1" applyAlignment="1">
      <alignment horizontal="center" vertical="center" wrapText="1"/>
    </xf>
    <xf numFmtId="0" fontId="11" fillId="0" borderId="26" xfId="16" applyNumberFormat="1" applyFont="1" applyFill="1" applyBorder="1" applyAlignment="1">
      <alignment vertical="center"/>
    </xf>
    <xf numFmtId="4" fontId="11" fillId="0" borderId="3" xfId="16" applyNumberFormat="1" applyFont="1" applyFill="1" applyBorder="1" applyAlignment="1">
      <alignment vertical="center"/>
    </xf>
    <xf numFmtId="182" fontId="2" fillId="0" borderId="3" xfId="16" applyNumberFormat="1" applyFill="1" applyBorder="1" applyAlignment="1"/>
    <xf numFmtId="0" fontId="11" fillId="0" borderId="1" xfId="16" applyFont="1" applyFill="1" applyBorder="1" applyAlignment="1">
      <alignment vertical="center"/>
    </xf>
    <xf numFmtId="178" fontId="11" fillId="0" borderId="1" xfId="16" applyNumberFormat="1" applyFont="1" applyFill="1" applyBorder="1" applyAlignment="1">
      <alignment horizontal="right" vertical="center" wrapText="1"/>
    </xf>
    <xf numFmtId="0" fontId="11" fillId="0" borderId="3" xfId="16" applyNumberFormat="1" applyFont="1" applyFill="1" applyBorder="1" applyAlignment="1">
      <alignment vertical="center"/>
    </xf>
    <xf numFmtId="182" fontId="11" fillId="0" borderId="3" xfId="16" applyNumberFormat="1" applyFont="1" applyFill="1" applyBorder="1" applyAlignment="1">
      <alignment vertical="center"/>
    </xf>
    <xf numFmtId="0" fontId="18" fillId="0" borderId="2" xfId="16" applyNumberFormat="1" applyFont="1" applyFill="1" applyBorder="1" applyAlignment="1" applyProtection="1">
      <alignment horizontal="center" vertical="center"/>
    </xf>
    <xf numFmtId="0" fontId="18" fillId="0" borderId="7" xfId="16" applyNumberFormat="1" applyFont="1" applyFill="1" applyBorder="1" applyAlignment="1" applyProtection="1">
      <alignment horizontal="center" vertical="center"/>
    </xf>
    <xf numFmtId="182" fontId="6" fillId="0" borderId="3" xfId="83" applyNumberFormat="1" applyFont="1" applyFill="1" applyBorder="1" applyAlignment="1">
      <alignment horizontal="center" vertical="center"/>
    </xf>
    <xf numFmtId="182" fontId="11" fillId="0" borderId="3" xfId="16" applyNumberFormat="1" applyFont="1" applyFill="1" applyBorder="1" applyAlignment="1">
      <alignment horizontal="right" vertical="center"/>
    </xf>
    <xf numFmtId="178" fontId="6" fillId="0" borderId="3" xfId="82" applyNumberFormat="1" applyFont="1" applyFill="1" applyBorder="1" applyAlignment="1">
      <alignment horizontal="right" vertical="center"/>
    </xf>
    <xf numFmtId="182" fontId="6" fillId="0" borderId="2" xfId="82" applyNumberFormat="1" applyFont="1" applyFill="1" applyBorder="1" applyAlignment="1">
      <alignment horizontal="right" vertical="center"/>
    </xf>
    <xf numFmtId="182" fontId="11" fillId="0" borderId="15" xfId="16" applyNumberFormat="1" applyFont="1" applyFill="1" applyBorder="1" applyAlignment="1">
      <alignment horizontal="right" vertical="center"/>
    </xf>
    <xf numFmtId="182" fontId="11" fillId="0" borderId="24" xfId="16" applyNumberFormat="1" applyFont="1" applyFill="1" applyBorder="1" applyAlignment="1">
      <alignment horizontal="right" vertical="center"/>
    </xf>
    <xf numFmtId="182" fontId="2" fillId="0" borderId="9" xfId="16" applyNumberFormat="1" applyFill="1" applyBorder="1" applyAlignment="1">
      <alignment horizontal="right" vertical="center"/>
    </xf>
    <xf numFmtId="182" fontId="2" fillId="0" borderId="3" xfId="16" applyNumberFormat="1" applyFill="1" applyBorder="1" applyAlignment="1">
      <alignment horizontal="right" vertical="center"/>
    </xf>
    <xf numFmtId="0" fontId="19" fillId="2" borderId="0" xfId="16" applyNumberFormat="1" applyFont="1" applyFill="1" applyAlignment="1" applyProtection="1">
      <alignment horizontal="right" vertical="center"/>
    </xf>
    <xf numFmtId="0" fontId="19" fillId="2" borderId="0" xfId="16" applyNumberFormat="1" applyFont="1" applyFill="1" applyAlignment="1" applyProtection="1">
      <alignment vertical="center" wrapText="1"/>
    </xf>
    <xf numFmtId="177" fontId="19" fillId="2" borderId="0" xfId="16" applyNumberFormat="1" applyFont="1" applyFill="1" applyAlignment="1" applyProtection="1">
      <alignment horizontal="right" vertical="center"/>
    </xf>
    <xf numFmtId="0" fontId="10" fillId="0" borderId="0" xfId="16" applyNumberFormat="1" applyFont="1" applyFill="1" applyAlignment="1" applyProtection="1">
      <alignment horizontal="centerContinuous" vertical="center"/>
    </xf>
    <xf numFmtId="0" fontId="11" fillId="0" borderId="0" xfId="16" applyFont="1" applyFill="1" applyAlignment="1">
      <alignment horizontal="left" vertical="center"/>
    </xf>
    <xf numFmtId="177" fontId="11" fillId="2" borderId="0" xfId="16" applyNumberFormat="1" applyFont="1" applyFill="1" applyAlignment="1" applyProtection="1">
      <alignment horizontal="right" vertical="center"/>
    </xf>
    <xf numFmtId="0" fontId="11" fillId="2" borderId="2" xfId="16" applyNumberFormat="1" applyFont="1" applyFill="1" applyBorder="1" applyAlignment="1" applyProtection="1">
      <alignment horizontal="center" vertical="center" wrapText="1"/>
    </xf>
    <xf numFmtId="0" fontId="11" fillId="2" borderId="2" xfId="16" applyNumberFormat="1" applyFont="1" applyFill="1" applyBorder="1" applyAlignment="1" applyProtection="1">
      <alignment horizontal="centerContinuous" vertical="center"/>
    </xf>
    <xf numFmtId="0" fontId="11" fillId="2" borderId="27" xfId="16" applyNumberFormat="1" applyFont="1" applyFill="1" applyBorder="1" applyAlignment="1" applyProtection="1">
      <alignment horizontal="centerContinuous" vertical="center"/>
    </xf>
    <xf numFmtId="0" fontId="11" fillId="2" borderId="9" xfId="16" applyNumberFormat="1" applyFont="1" applyFill="1" applyBorder="1" applyAlignment="1" applyProtection="1">
      <alignment horizontal="center" vertical="center" wrapText="1"/>
    </xf>
    <xf numFmtId="0" fontId="11" fillId="2" borderId="3" xfId="16" applyNumberFormat="1" applyFont="1" applyFill="1" applyBorder="1" applyAlignment="1" applyProtection="1">
      <alignment horizontal="center" vertical="center" wrapText="1"/>
    </xf>
    <xf numFmtId="0" fontId="11" fillId="2" borderId="6" xfId="16" applyFont="1" applyFill="1" applyBorder="1" applyAlignment="1">
      <alignment horizontal="center" vertical="center" wrapText="1"/>
    </xf>
    <xf numFmtId="0" fontId="11" fillId="2" borderId="28" xfId="16" applyFont="1" applyFill="1" applyBorder="1" applyAlignment="1">
      <alignment horizontal="center" vertical="center" wrapText="1"/>
    </xf>
    <xf numFmtId="0" fontId="11" fillId="2" borderId="4" xfId="16" applyNumberFormat="1" applyFont="1" applyFill="1" applyBorder="1" applyAlignment="1">
      <alignment horizontal="center" vertical="center"/>
    </xf>
    <xf numFmtId="0" fontId="11" fillId="2" borderId="1" xfId="16" applyNumberFormat="1" applyFont="1" applyFill="1" applyBorder="1" applyAlignment="1">
      <alignment horizontal="center" vertical="center"/>
    </xf>
    <xf numFmtId="49" fontId="11" fillId="0" borderId="2" xfId="16" applyNumberFormat="1" applyFont="1" applyFill="1" applyBorder="1" applyAlignment="1" applyProtection="1">
      <alignment horizontal="center" vertical="center" wrapText="1"/>
    </xf>
    <xf numFmtId="49" fontId="11" fillId="0" borderId="3" xfId="16" applyNumberFormat="1" applyFont="1" applyFill="1" applyBorder="1" applyAlignment="1" applyProtection="1">
      <alignment horizontal="center" vertical="center" wrapText="1"/>
    </xf>
    <xf numFmtId="4" fontId="11" fillId="0" borderId="2" xfId="16" applyNumberFormat="1" applyFont="1" applyFill="1" applyBorder="1" applyAlignment="1" applyProtection="1">
      <alignment horizontal="right" vertical="center" wrapText="1"/>
    </xf>
    <xf numFmtId="0" fontId="11" fillId="2" borderId="3" xfId="16" applyNumberFormat="1" applyFont="1" applyFill="1" applyBorder="1" applyAlignment="1" applyProtection="1">
      <alignment horizontal="center" vertical="center"/>
    </xf>
    <xf numFmtId="4" fontId="11" fillId="0" borderId="9" xfId="16" applyNumberFormat="1" applyFont="1" applyFill="1" applyBorder="1" applyAlignment="1" applyProtection="1">
      <alignment horizontal="right" vertical="center" wrapText="1"/>
    </xf>
    <xf numFmtId="0" fontId="2" fillId="0" borderId="0" xfId="0" applyFont="1" applyFill="1" applyBorder="1" applyAlignment="1">
      <alignment vertical="center"/>
    </xf>
    <xf numFmtId="0" fontId="1" fillId="0" borderId="0" xfId="10" applyNumberFormat="1" applyFont="1" applyFill="1" applyBorder="1" applyAlignment="1" applyProtection="1">
      <alignment vertical="center"/>
    </xf>
    <xf numFmtId="0" fontId="2" fillId="0" borderId="0" xfId="0" applyFont="1" applyFill="1" applyBorder="1" applyAlignment="1"/>
    <xf numFmtId="0" fontId="2" fillId="0" borderId="0" xfId="10" applyNumberFormat="1" applyFont="1" applyFill="1" applyBorder="1" applyAlignment="1" applyProtection="1">
      <alignment horizontal="left" vertical="center"/>
    </xf>
    <xf numFmtId="0" fontId="2" fillId="0" borderId="0" xfId="10" applyNumberFormat="1" applyFont="1" applyFill="1" applyBorder="1" applyAlignment="1" applyProtection="1">
      <alignment horizontal="right" vertical="center"/>
    </xf>
    <xf numFmtId="0" fontId="3" fillId="0" borderId="0" xfId="10" applyNumberFormat="1" applyFont="1" applyFill="1" applyBorder="1" applyAlignment="1" applyProtection="1">
      <alignment horizontal="center" vertical="center"/>
    </xf>
    <xf numFmtId="0" fontId="11" fillId="0" borderId="0" xfId="10" applyNumberFormat="1" applyFont="1" applyFill="1" applyBorder="1" applyAlignment="1" applyProtection="1">
      <alignment horizontal="left" vertical="center"/>
    </xf>
    <xf numFmtId="0" fontId="11" fillId="0" borderId="0" xfId="10" applyNumberFormat="1" applyFont="1" applyFill="1" applyBorder="1" applyAlignment="1" applyProtection="1">
      <alignment horizontal="right" vertical="center"/>
    </xf>
    <xf numFmtId="0" fontId="2" fillId="0" borderId="3" xfId="10" applyNumberFormat="1" applyFont="1" applyFill="1" applyBorder="1" applyAlignment="1" applyProtection="1">
      <alignment horizontal="center" vertical="center"/>
    </xf>
    <xf numFmtId="0" fontId="2" fillId="2" borderId="1" xfId="10" applyNumberFormat="1" applyFont="1" applyFill="1" applyBorder="1" applyAlignment="1" applyProtection="1">
      <alignment horizontal="center" vertical="center"/>
    </xf>
    <xf numFmtId="0" fontId="2" fillId="2" borderId="3" xfId="10" applyNumberFormat="1" applyFont="1" applyFill="1" applyBorder="1" applyAlignment="1" applyProtection="1">
      <alignment horizontal="center" vertical="center"/>
    </xf>
    <xf numFmtId="0" fontId="2" fillId="0" borderId="2" xfId="10" applyNumberFormat="1" applyFont="1" applyFill="1" applyBorder="1" applyAlignment="1" applyProtection="1">
      <alignment horizontal="left" vertical="center"/>
    </xf>
    <xf numFmtId="178" fontId="2" fillId="0" borderId="3" xfId="0" applyNumberFormat="1" applyFont="1" applyFill="1" applyBorder="1" applyAlignment="1" applyProtection="1">
      <alignment horizontal="right" vertical="center" wrapText="1"/>
    </xf>
    <xf numFmtId="0" fontId="2" fillId="0" borderId="7" xfId="0" applyFont="1" applyFill="1" applyBorder="1" applyAlignment="1">
      <alignment vertical="center"/>
    </xf>
    <xf numFmtId="178" fontId="2" fillId="0" borderId="1" xfId="0" applyNumberFormat="1" applyFont="1" applyFill="1" applyBorder="1" applyAlignment="1" applyProtection="1">
      <alignment horizontal="right" vertical="center" wrapText="1"/>
    </xf>
    <xf numFmtId="178" fontId="2" fillId="0" borderId="4" xfId="0" applyNumberFormat="1" applyFont="1" applyFill="1" applyBorder="1" applyAlignment="1" applyProtection="1">
      <alignment horizontal="right" vertical="center" wrapText="1"/>
    </xf>
    <xf numFmtId="0" fontId="2" fillId="0" borderId="7" xfId="10" applyNumberFormat="1" applyFont="1" applyFill="1" applyBorder="1" applyAlignment="1" applyProtection="1">
      <alignment horizontal="left" vertical="center"/>
    </xf>
    <xf numFmtId="4" fontId="2" fillId="0" borderId="7" xfId="10" applyNumberFormat="1" applyFont="1" applyFill="1" applyBorder="1" applyAlignment="1" applyProtection="1">
      <alignment horizontal="left" vertical="center"/>
    </xf>
    <xf numFmtId="0" fontId="2" fillId="0" borderId="3" xfId="0" applyFont="1" applyFill="1" applyBorder="1" applyAlignment="1"/>
    <xf numFmtId="178" fontId="2" fillId="0" borderId="5" xfId="0" applyNumberFormat="1" applyFont="1" applyFill="1" applyBorder="1" applyAlignment="1"/>
    <xf numFmtId="0" fontId="2" fillId="0" borderId="3" xfId="10" applyNumberFormat="1" applyFont="1" applyFill="1" applyBorder="1" applyAlignment="1" applyProtection="1">
      <alignment horizontal="left" vertical="center"/>
    </xf>
    <xf numFmtId="178" fontId="2" fillId="0" borderId="3" xfId="10" applyNumberFormat="1" applyFont="1" applyFill="1" applyBorder="1" applyAlignment="1" applyProtection="1">
      <alignment horizontal="right" vertical="center" wrapText="1"/>
    </xf>
    <xf numFmtId="0" fontId="2" fillId="0" borderId="9" xfId="10" applyNumberFormat="1" applyFont="1" applyFill="1" applyBorder="1" applyAlignment="1" applyProtection="1">
      <alignment horizontal="left" vertical="center"/>
    </xf>
    <xf numFmtId="178" fontId="2" fillId="0" borderId="5" xfId="1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horizontal="right" vertical="center" wrapText="1"/>
    </xf>
    <xf numFmtId="0" fontId="1" fillId="0" borderId="0" xfId="10" applyNumberFormat="1" applyFont="1" applyFill="1" applyBorder="1" applyAlignment="1" applyProtection="1">
      <alignment horizontal="left"/>
    </xf>
  </cellXfs>
  <cellStyles count="104">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4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差_13C77CE4267C4503AF41893875D32224" xfId="79"/>
    <cellStyle name="差_54066D6CD6CB401F9646F857BAF5F5AA" xfId="80"/>
    <cellStyle name="常规 16 2" xfId="81"/>
    <cellStyle name="常规 2" xfId="82"/>
    <cellStyle name="常规 2 2" xfId="83"/>
    <cellStyle name="常规 4" xfId="84"/>
    <cellStyle name="常规_4FE441B4C0C5429F99633506C81089C2" xfId="85"/>
    <cellStyle name="常规_54066D6CD6CB401F9646F857BAF5F5AA" xfId="86"/>
    <cellStyle name="好 2" xfId="87"/>
    <cellStyle name="汇总 2" xfId="88"/>
    <cellStyle name="货币 2" xfId="89"/>
    <cellStyle name="检查单元格 2" xfId="90"/>
    <cellStyle name="解释性文本 2" xfId="91"/>
    <cellStyle name="警告文本 2" xfId="92"/>
    <cellStyle name="链接单元格 2" xfId="93"/>
    <cellStyle name="千位分隔_4FE441B4C0C5429F99633506C81089C2" xfId="94"/>
    <cellStyle name="千位分隔_54066D6CD6CB401F9646F857BAF5F5AA" xfId="95"/>
    <cellStyle name="强调文字颜色 1 2" xfId="96"/>
    <cellStyle name="强调文字颜色 2 2" xfId="97"/>
    <cellStyle name="强调文字颜色 3 2" xfId="98"/>
    <cellStyle name="强调文字颜色 4 2" xfId="99"/>
    <cellStyle name="强调文字颜色 5 2" xfId="100"/>
    <cellStyle name="强调文字颜色 6 2" xfId="101"/>
    <cellStyle name="输入 2" xfId="102"/>
    <cellStyle name="注释 2" xfId="10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tabSelected="1" workbookViewId="0">
      <selection activeCell="I12" sqref="I12"/>
    </sheetView>
  </sheetViews>
  <sheetFormatPr defaultColWidth="6.875" defaultRowHeight="18.75" customHeight="1"/>
  <cols>
    <col min="1" max="1" width="37.75" style="306" customWidth="1"/>
    <col min="2" max="2" width="17.875" style="306" customWidth="1"/>
    <col min="3" max="3" width="33.5" style="306" customWidth="1"/>
    <col min="4" max="4" width="17.375" style="306" customWidth="1"/>
    <col min="5" max="246" width="6.75" style="306" customWidth="1"/>
    <col min="247" max="16384" width="6.875" style="307"/>
  </cols>
  <sheetData>
    <row r="1" ht="23.25" customHeight="1" spans="1:4">
      <c r="A1" s="308"/>
      <c r="B1" s="308"/>
      <c r="C1" s="308"/>
      <c r="D1" s="309"/>
    </row>
    <row r="2" ht="23.25" customHeight="1" spans="1:4">
      <c r="A2" s="310" t="s">
        <v>0</v>
      </c>
      <c r="B2" s="310"/>
      <c r="C2" s="310"/>
      <c r="D2" s="310"/>
    </row>
    <row r="3" s="305" customFormat="1" ht="23.25" customHeight="1" spans="1:246">
      <c r="A3" s="311" t="s">
        <v>1</v>
      </c>
      <c r="B3" s="308"/>
      <c r="C3" s="308"/>
      <c r="D3" s="312" t="s">
        <v>2</v>
      </c>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c r="IL3" s="306"/>
    </row>
    <row r="4" ht="23.25" customHeight="1" spans="1:4">
      <c r="A4" s="313" t="s">
        <v>3</v>
      </c>
      <c r="B4" s="313"/>
      <c r="C4" s="313" t="s">
        <v>4</v>
      </c>
      <c r="D4" s="313"/>
    </row>
    <row r="5" ht="23.25" customHeight="1" spans="1:4">
      <c r="A5" s="313" t="s">
        <v>5</v>
      </c>
      <c r="B5" s="314" t="s">
        <v>6</v>
      </c>
      <c r="C5" s="315" t="s">
        <v>5</v>
      </c>
      <c r="D5" s="314" t="s">
        <v>6</v>
      </c>
    </row>
    <row r="6" ht="23.25" customHeight="1" spans="1:4">
      <c r="A6" s="316" t="s">
        <v>7</v>
      </c>
      <c r="B6" s="317">
        <v>5670.14</v>
      </c>
      <c r="C6" s="318" t="s">
        <v>8</v>
      </c>
      <c r="D6" s="319">
        <v>3392.2476</v>
      </c>
    </row>
    <row r="7" ht="23.25" customHeight="1" spans="1:4">
      <c r="A7" s="316" t="s">
        <v>9</v>
      </c>
      <c r="B7" s="320">
        <v>0</v>
      </c>
      <c r="C7" s="321" t="s">
        <v>10</v>
      </c>
      <c r="D7" s="319">
        <v>1909.5803</v>
      </c>
    </row>
    <row r="8" ht="23.25" customHeight="1" spans="1:4">
      <c r="A8" s="316" t="s">
        <v>11</v>
      </c>
      <c r="B8" s="319">
        <v>0</v>
      </c>
      <c r="C8" s="321" t="s">
        <v>12</v>
      </c>
      <c r="D8" s="319">
        <v>176.7033</v>
      </c>
    </row>
    <row r="9" ht="23.25" customHeight="1" spans="1:4">
      <c r="A9" s="316" t="s">
        <v>13</v>
      </c>
      <c r="B9" s="319">
        <v>0</v>
      </c>
      <c r="C9" s="321" t="s">
        <v>14</v>
      </c>
      <c r="D9" s="319">
        <v>1305.964</v>
      </c>
    </row>
    <row r="10" ht="23.25" customHeight="1" spans="1:4">
      <c r="A10" s="316" t="s">
        <v>15</v>
      </c>
      <c r="B10" s="319">
        <v>0</v>
      </c>
      <c r="C10" s="321" t="s">
        <v>16</v>
      </c>
      <c r="D10" s="319">
        <v>2277.89</v>
      </c>
    </row>
    <row r="11" ht="23.25" customHeight="1" spans="1:4">
      <c r="A11" s="316" t="s">
        <v>17</v>
      </c>
      <c r="B11" s="317">
        <v>0</v>
      </c>
      <c r="C11" s="322" t="s">
        <v>18</v>
      </c>
      <c r="D11" s="319">
        <v>142.15</v>
      </c>
    </row>
    <row r="12" ht="23.25" customHeight="1" spans="1:4">
      <c r="A12" s="323"/>
      <c r="B12" s="324"/>
      <c r="C12" s="316" t="s">
        <v>19</v>
      </c>
      <c r="D12" s="319">
        <v>0</v>
      </c>
    </row>
    <row r="13" ht="23.25" customHeight="1" spans="1:4">
      <c r="A13" s="325"/>
      <c r="B13" s="317"/>
      <c r="C13" s="316" t="s">
        <v>20</v>
      </c>
      <c r="D13" s="319">
        <v>2135.7435</v>
      </c>
    </row>
    <row r="14" ht="23.25" customHeight="1" spans="1:4">
      <c r="A14" s="325"/>
      <c r="B14" s="326"/>
      <c r="C14" s="316" t="s">
        <v>21</v>
      </c>
      <c r="D14" s="317">
        <v>0</v>
      </c>
    </row>
    <row r="15" ht="23.25" customHeight="1" spans="1:4">
      <c r="A15" s="313" t="s">
        <v>22</v>
      </c>
      <c r="B15" s="317">
        <v>5670.14</v>
      </c>
      <c r="C15" s="313" t="s">
        <v>23</v>
      </c>
      <c r="D15" s="317">
        <v>5670.14</v>
      </c>
    </row>
    <row r="16" ht="23.25" customHeight="1" spans="1:4">
      <c r="A16" s="316" t="s">
        <v>24</v>
      </c>
      <c r="B16" s="319">
        <v>0</v>
      </c>
      <c r="C16" s="321" t="s">
        <v>25</v>
      </c>
      <c r="D16" s="319">
        <v>0</v>
      </c>
    </row>
    <row r="17" ht="23.25" customHeight="1" spans="1:4">
      <c r="A17" s="316" t="s">
        <v>26</v>
      </c>
      <c r="B17" s="319">
        <v>0</v>
      </c>
      <c r="C17" s="321" t="s">
        <v>27</v>
      </c>
      <c r="D17" s="319">
        <v>0</v>
      </c>
    </row>
    <row r="18" ht="23.25" customHeight="1" spans="1:4">
      <c r="A18" s="316" t="s">
        <v>28</v>
      </c>
      <c r="B18" s="319">
        <v>0</v>
      </c>
      <c r="C18" s="321" t="s">
        <v>29</v>
      </c>
      <c r="D18" s="317">
        <v>0</v>
      </c>
    </row>
    <row r="19" ht="23.25" customHeight="1" spans="1:4">
      <c r="A19" s="316" t="s">
        <v>30</v>
      </c>
      <c r="B19" s="317">
        <v>0</v>
      </c>
      <c r="C19" s="327"/>
      <c r="D19" s="328"/>
    </row>
    <row r="20" ht="23.25" customHeight="1" spans="1:4">
      <c r="A20" s="325"/>
      <c r="B20" s="329"/>
      <c r="C20" s="325"/>
      <c r="D20" s="326"/>
    </row>
    <row r="21" ht="23.25" customHeight="1" spans="1:4">
      <c r="A21" s="313" t="s">
        <v>31</v>
      </c>
      <c r="B21" s="317">
        <v>5670.14</v>
      </c>
      <c r="C21" s="313" t="s">
        <v>32</v>
      </c>
      <c r="D21" s="317">
        <v>5670.14</v>
      </c>
    </row>
    <row r="22" customHeight="1" spans="1:246">
      <c r="A22" s="330"/>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c r="HQ22" s="307"/>
      <c r="HR22" s="307"/>
      <c r="HS22" s="307"/>
      <c r="HT22" s="307"/>
      <c r="HU22" s="307"/>
      <c r="HV22" s="307"/>
      <c r="HW22" s="307"/>
      <c r="HX22" s="307"/>
      <c r="HY22" s="307"/>
      <c r="HZ22" s="307"/>
      <c r="IA22" s="307"/>
      <c r="IB22" s="307"/>
      <c r="IC22" s="307"/>
      <c r="ID22" s="307"/>
      <c r="IE22" s="307"/>
      <c r="IF22" s="307"/>
      <c r="IG22" s="307"/>
      <c r="IH22" s="307"/>
      <c r="II22" s="307"/>
      <c r="IJ22" s="307"/>
      <c r="IK22" s="307"/>
      <c r="IL22" s="307"/>
    </row>
    <row r="23" customHeight="1" spans="1:1">
      <c r="A23" s="330"/>
    </row>
    <row r="24" customHeight="1" spans="1:1">
      <c r="A24" s="330"/>
    </row>
  </sheetData>
  <sheetProtection formatCells="0" formatColumns="0" formatRows="0"/>
  <mergeCells count="3">
    <mergeCell ref="A2:D2"/>
    <mergeCell ref="A4:B4"/>
    <mergeCell ref="C4:D4"/>
  </mergeCells>
  <printOptions horizontalCentered="1"/>
  <pageMargins left="0.39" right="0.39" top="0.39" bottom="0.39" header="0.39" footer="0.24"/>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showGridLines="0" workbookViewId="0">
      <selection activeCell="E29" sqref="E29"/>
    </sheetView>
  </sheetViews>
  <sheetFormatPr defaultColWidth="9" defaultRowHeight="13.5" outlineLevelRow="6" outlineLevelCol="6"/>
  <cols>
    <col min="1" max="1" width="26.75" customWidth="1"/>
    <col min="2" max="2" width="9.875" customWidth="1"/>
    <col min="3" max="3" width="13.25" customWidth="1"/>
    <col min="4" max="4" width="18.125" customWidth="1"/>
    <col min="5" max="5" width="17.5" customWidth="1"/>
    <col min="6" max="6" width="20.125" customWidth="1"/>
    <col min="7" max="7" width="17.75" customWidth="1"/>
  </cols>
  <sheetData>
    <row r="1" ht="20.25" customHeight="1" spans="1:6">
      <c r="A1" s="157"/>
      <c r="B1" s="158"/>
      <c r="C1" s="158"/>
      <c r="D1" s="158"/>
      <c r="E1" s="158"/>
      <c r="F1" s="158"/>
    </row>
    <row r="2" ht="25.5" customHeight="1" spans="1:6">
      <c r="A2" s="159" t="s">
        <v>164</v>
      </c>
      <c r="B2" s="159"/>
      <c r="C2" s="159"/>
      <c r="D2" s="159"/>
      <c r="E2" s="159"/>
      <c r="F2" s="159"/>
    </row>
    <row r="3" ht="21" customHeight="1" spans="1:6">
      <c r="A3" s="160" t="s">
        <v>165</v>
      </c>
      <c r="B3" s="161"/>
      <c r="C3" s="162"/>
      <c r="D3" s="162"/>
      <c r="E3" s="162"/>
      <c r="F3" s="162" t="s">
        <v>34</v>
      </c>
    </row>
    <row r="4" ht="24" customHeight="1" spans="1:7">
      <c r="A4" s="163" t="s">
        <v>166</v>
      </c>
      <c r="B4" s="163" t="s">
        <v>167</v>
      </c>
      <c r="C4" s="163"/>
      <c r="D4" s="163"/>
      <c r="E4" s="163"/>
      <c r="F4" s="163"/>
      <c r="G4" s="163"/>
    </row>
    <row r="5" ht="27" customHeight="1" spans="1:7">
      <c r="A5" s="163"/>
      <c r="B5" s="164" t="s">
        <v>69</v>
      </c>
      <c r="C5" s="163" t="s">
        <v>168</v>
      </c>
      <c r="D5" s="163" t="s">
        <v>169</v>
      </c>
      <c r="E5" s="163" t="s">
        <v>170</v>
      </c>
      <c r="F5" s="163" t="s">
        <v>171</v>
      </c>
      <c r="G5" s="163" t="s">
        <v>172</v>
      </c>
    </row>
    <row r="6" s="156" customFormat="1" ht="26.25" customHeight="1" spans="1:7">
      <c r="A6" s="165" t="s">
        <v>37</v>
      </c>
      <c r="B6" s="166">
        <f>B7</f>
        <v>16</v>
      </c>
      <c r="C6" s="166">
        <f>C7</f>
        <v>0</v>
      </c>
      <c r="D6" s="166">
        <f>D7</f>
        <v>0</v>
      </c>
      <c r="E6" s="166">
        <f>E7</f>
        <v>16</v>
      </c>
      <c r="F6" s="166">
        <f>F7</f>
        <v>0</v>
      </c>
      <c r="G6" s="166">
        <v>16</v>
      </c>
    </row>
    <row r="7" ht="26.25" customHeight="1" spans="1:7">
      <c r="A7" s="165" t="s">
        <v>49</v>
      </c>
      <c r="B7" s="166">
        <v>16</v>
      </c>
      <c r="C7" s="166">
        <v>0</v>
      </c>
      <c r="D7" s="166">
        <v>0</v>
      </c>
      <c r="E7" s="166">
        <v>16</v>
      </c>
      <c r="F7" s="166">
        <v>0</v>
      </c>
      <c r="G7" s="166">
        <v>16</v>
      </c>
    </row>
  </sheetData>
  <sheetProtection formatCells="0" formatColumns="0" formatRows="0"/>
  <mergeCells count="3">
    <mergeCell ref="A2:F2"/>
    <mergeCell ref="B4:G4"/>
    <mergeCell ref="A4:A5"/>
  </mergeCells>
  <pageMargins left="0.75" right="0.75" top="1" bottom="1" header="0.51" footer="0.51"/>
  <pageSetup paperSize="9" orientation="landscape" horizontalDpi="180" verticalDpi="18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S24"/>
  <sheetViews>
    <sheetView showGridLines="0" showZeros="0" workbookViewId="0">
      <selection activeCell="M16" sqref="M16"/>
    </sheetView>
  </sheetViews>
  <sheetFormatPr defaultColWidth="10.125" defaultRowHeight="21" customHeight="1"/>
  <cols>
    <col min="1" max="2" width="3.375" style="107" customWidth="1"/>
    <col min="3" max="3" width="3.75" style="108" customWidth="1"/>
    <col min="4" max="4" width="19.75" style="109" customWidth="1"/>
    <col min="5" max="5" width="15.625" style="110" customWidth="1"/>
    <col min="6" max="6" width="14.875" style="110" customWidth="1"/>
    <col min="7" max="7" width="14.375" style="110" customWidth="1"/>
    <col min="8" max="8" width="13.375" style="110" customWidth="1"/>
    <col min="9" max="9" width="13.75" style="110" customWidth="1"/>
    <col min="10" max="10" width="14.125" style="110" customWidth="1"/>
    <col min="11" max="11" width="11.75" style="110" customWidth="1"/>
    <col min="12" max="12" width="13.625" style="110" customWidth="1"/>
    <col min="13" max="13" width="12.75" style="110" customWidth="1"/>
    <col min="14" max="14" width="8.125" style="110" customWidth="1"/>
    <col min="15" max="17" width="4" style="110" customWidth="1"/>
    <col min="18" max="201" width="10.125" style="111" customWidth="1"/>
    <col min="202" max="16384" width="10.125" style="112"/>
  </cols>
  <sheetData>
    <row r="1" customHeight="1" spans="1:17">
      <c r="A1" s="113"/>
      <c r="B1" s="114"/>
      <c r="C1" s="114"/>
      <c r="D1" s="115"/>
      <c r="E1" s="116"/>
      <c r="F1" s="116"/>
      <c r="G1" s="116"/>
      <c r="H1" s="116"/>
      <c r="I1" s="116"/>
      <c r="J1" s="116"/>
      <c r="K1" s="116"/>
      <c r="L1" s="116"/>
      <c r="M1" s="116"/>
      <c r="N1" s="116"/>
      <c r="O1" s="116"/>
      <c r="Q1" s="116"/>
    </row>
    <row r="2" customHeight="1" spans="1:17">
      <c r="A2" s="117" t="s">
        <v>173</v>
      </c>
      <c r="B2" s="117"/>
      <c r="C2" s="118"/>
      <c r="D2" s="119"/>
      <c r="E2" s="119"/>
      <c r="F2" s="119"/>
      <c r="G2" s="120"/>
      <c r="H2" s="121"/>
      <c r="I2" s="121"/>
      <c r="J2" s="119"/>
      <c r="K2" s="119"/>
      <c r="L2" s="119"/>
      <c r="M2" s="119"/>
      <c r="N2" s="119"/>
      <c r="O2" s="119"/>
      <c r="P2" s="119"/>
      <c r="Q2" s="119"/>
    </row>
    <row r="3" s="105" customFormat="1" customHeight="1" spans="1:17">
      <c r="A3" s="122" t="s">
        <v>174</v>
      </c>
      <c r="B3" s="122"/>
      <c r="C3" s="122"/>
      <c r="D3" s="123"/>
      <c r="E3" s="124"/>
      <c r="F3" s="116"/>
      <c r="G3" s="124"/>
      <c r="H3" s="124"/>
      <c r="I3" s="146"/>
      <c r="J3" s="124"/>
      <c r="K3" s="124"/>
      <c r="L3" s="124"/>
      <c r="M3" s="124"/>
      <c r="N3" s="124"/>
      <c r="O3" s="124"/>
      <c r="P3" s="147"/>
      <c r="Q3" s="154" t="s">
        <v>34</v>
      </c>
    </row>
    <row r="4" s="105" customFormat="1" ht="33" customHeight="1" spans="1:17">
      <c r="A4" s="125" t="s">
        <v>51</v>
      </c>
      <c r="B4" s="125"/>
      <c r="C4" s="126"/>
      <c r="D4" s="127" t="s">
        <v>175</v>
      </c>
      <c r="E4" s="127" t="s">
        <v>53</v>
      </c>
      <c r="F4" s="128" t="s">
        <v>54</v>
      </c>
      <c r="G4" s="128"/>
      <c r="H4" s="128"/>
      <c r="I4" s="128"/>
      <c r="J4" s="148" t="s">
        <v>58</v>
      </c>
      <c r="K4" s="149"/>
      <c r="L4" s="149"/>
      <c r="M4" s="150"/>
      <c r="N4" s="151" t="s">
        <v>62</v>
      </c>
      <c r="O4" s="151" t="s">
        <v>63</v>
      </c>
      <c r="P4" s="151" t="s">
        <v>64</v>
      </c>
      <c r="Q4" s="128" t="s">
        <v>65</v>
      </c>
    </row>
    <row r="5" ht="50.25" customHeight="1" spans="1:17">
      <c r="A5" s="129" t="s">
        <v>66</v>
      </c>
      <c r="B5" s="129" t="s">
        <v>67</v>
      </c>
      <c r="C5" s="130" t="s">
        <v>68</v>
      </c>
      <c r="D5" s="127"/>
      <c r="E5" s="131"/>
      <c r="F5" s="132" t="s">
        <v>69</v>
      </c>
      <c r="G5" s="133" t="s">
        <v>55</v>
      </c>
      <c r="H5" s="133" t="s">
        <v>56</v>
      </c>
      <c r="I5" s="133" t="s">
        <v>57</v>
      </c>
      <c r="J5" s="152" t="s">
        <v>69</v>
      </c>
      <c r="K5" s="152" t="s">
        <v>59</v>
      </c>
      <c r="L5" s="152" t="s">
        <v>60</v>
      </c>
      <c r="M5" s="153" t="s">
        <v>61</v>
      </c>
      <c r="N5" s="151"/>
      <c r="O5" s="151"/>
      <c r="P5" s="151"/>
      <c r="Q5" s="128"/>
    </row>
    <row r="6" customHeight="1" spans="1:17">
      <c r="A6" s="134" t="s">
        <v>47</v>
      </c>
      <c r="B6" s="134" t="s">
        <v>47</v>
      </c>
      <c r="C6" s="134" t="s">
        <v>47</v>
      </c>
      <c r="D6" s="135" t="s">
        <v>47</v>
      </c>
      <c r="E6" s="135">
        <v>1</v>
      </c>
      <c r="F6" s="134">
        <v>2</v>
      </c>
      <c r="G6" s="134">
        <v>3</v>
      </c>
      <c r="H6" s="134">
        <v>4</v>
      </c>
      <c r="I6" s="134">
        <v>5</v>
      </c>
      <c r="J6" s="134">
        <v>6</v>
      </c>
      <c r="K6" s="134">
        <v>7</v>
      </c>
      <c r="L6" s="134">
        <v>8</v>
      </c>
      <c r="M6" s="134">
        <v>9</v>
      </c>
      <c r="N6" s="135">
        <v>10</v>
      </c>
      <c r="O6" s="135">
        <v>11</v>
      </c>
      <c r="P6" s="135">
        <v>12</v>
      </c>
      <c r="Q6" s="135">
        <v>13</v>
      </c>
    </row>
    <row r="7" s="106" customFormat="1" ht="24.75" customHeight="1" spans="1:201">
      <c r="A7" s="136"/>
      <c r="B7" s="136"/>
      <c r="C7" s="136"/>
      <c r="D7" s="137" t="s">
        <v>37</v>
      </c>
      <c r="E7" s="138">
        <f t="shared" ref="E7:Q7" si="0">E8+E11+E14+E19</f>
        <v>5670.14</v>
      </c>
      <c r="F7" s="139">
        <f t="shared" si="0"/>
        <v>3392.25</v>
      </c>
      <c r="G7" s="140">
        <f t="shared" si="0"/>
        <v>1909.59</v>
      </c>
      <c r="H7" s="141">
        <f t="shared" si="0"/>
        <v>176.7</v>
      </c>
      <c r="I7" s="140">
        <f t="shared" si="0"/>
        <v>1305.97</v>
      </c>
      <c r="J7" s="140">
        <f t="shared" si="0"/>
        <v>2277.89</v>
      </c>
      <c r="K7" s="140">
        <v>142.15</v>
      </c>
      <c r="L7" s="140">
        <f t="shared" si="0"/>
        <v>0</v>
      </c>
      <c r="M7" s="140">
        <f t="shared" si="0"/>
        <v>2135.74</v>
      </c>
      <c r="N7" s="140">
        <f t="shared" si="0"/>
        <v>0</v>
      </c>
      <c r="O7" s="140">
        <f t="shared" si="0"/>
        <v>0</v>
      </c>
      <c r="P7" s="140">
        <f t="shared" si="0"/>
        <v>0</v>
      </c>
      <c r="Q7" s="138">
        <f t="shared" si="0"/>
        <v>0</v>
      </c>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row>
    <row r="8" ht="24.75" customHeight="1" spans="1:17">
      <c r="A8" s="136" t="s">
        <v>70</v>
      </c>
      <c r="B8" s="136"/>
      <c r="C8" s="136"/>
      <c r="D8" s="137"/>
      <c r="E8" s="138">
        <f t="shared" ref="E8:Q9" si="1">E9</f>
        <v>1292.69</v>
      </c>
      <c r="F8" s="139">
        <f t="shared" si="1"/>
        <v>1292.69</v>
      </c>
      <c r="G8" s="140">
        <f t="shared" si="1"/>
        <v>0</v>
      </c>
      <c r="H8" s="141">
        <f t="shared" si="1"/>
        <v>0</v>
      </c>
      <c r="I8" s="140">
        <f t="shared" si="1"/>
        <v>1292.69</v>
      </c>
      <c r="J8" s="140">
        <f t="shared" si="1"/>
        <v>0</v>
      </c>
      <c r="K8" s="140">
        <f t="shared" si="1"/>
        <v>0</v>
      </c>
      <c r="L8" s="140">
        <f t="shared" si="1"/>
        <v>0</v>
      </c>
      <c r="M8" s="140">
        <f t="shared" si="1"/>
        <v>0</v>
      </c>
      <c r="N8" s="140">
        <f t="shared" si="1"/>
        <v>0</v>
      </c>
      <c r="O8" s="140">
        <f t="shared" si="1"/>
        <v>0</v>
      </c>
      <c r="P8" s="140">
        <f t="shared" si="1"/>
        <v>0</v>
      </c>
      <c r="Q8" s="138">
        <f t="shared" si="1"/>
        <v>0</v>
      </c>
    </row>
    <row r="9" ht="24.75" customHeight="1" spans="1:17">
      <c r="A9" s="136"/>
      <c r="B9" s="136" t="s">
        <v>73</v>
      </c>
      <c r="C9" s="136"/>
      <c r="D9" s="137"/>
      <c r="E9" s="138">
        <f t="shared" si="1"/>
        <v>1292.69</v>
      </c>
      <c r="F9" s="139">
        <f t="shared" si="1"/>
        <v>1292.69</v>
      </c>
      <c r="G9" s="140">
        <f t="shared" si="1"/>
        <v>0</v>
      </c>
      <c r="H9" s="141">
        <f t="shared" si="1"/>
        <v>0</v>
      </c>
      <c r="I9" s="140">
        <f t="shared" si="1"/>
        <v>1292.69</v>
      </c>
      <c r="J9" s="140">
        <f t="shared" si="1"/>
        <v>0</v>
      </c>
      <c r="K9" s="140">
        <f t="shared" si="1"/>
        <v>0</v>
      </c>
      <c r="L9" s="140">
        <f t="shared" si="1"/>
        <v>0</v>
      </c>
      <c r="M9" s="140">
        <f t="shared" si="1"/>
        <v>0</v>
      </c>
      <c r="N9" s="140">
        <f t="shared" si="1"/>
        <v>0</v>
      </c>
      <c r="O9" s="140">
        <f t="shared" si="1"/>
        <v>0</v>
      </c>
      <c r="P9" s="140">
        <f t="shared" si="1"/>
        <v>0</v>
      </c>
      <c r="Q9" s="138">
        <f t="shared" si="1"/>
        <v>0</v>
      </c>
    </row>
    <row r="10" ht="24.75" customHeight="1" spans="1:17">
      <c r="A10" s="136" t="s">
        <v>72</v>
      </c>
      <c r="B10" s="136" t="s">
        <v>76</v>
      </c>
      <c r="C10" s="136" t="s">
        <v>77</v>
      </c>
      <c r="D10" s="137" t="s">
        <v>71</v>
      </c>
      <c r="E10" s="138">
        <v>1292.69</v>
      </c>
      <c r="F10" s="139">
        <v>1292.69</v>
      </c>
      <c r="G10" s="140">
        <v>0</v>
      </c>
      <c r="H10" s="141">
        <v>0</v>
      </c>
      <c r="I10" s="140">
        <v>1292.69</v>
      </c>
      <c r="J10" s="140">
        <v>0</v>
      </c>
      <c r="K10" s="140">
        <v>0</v>
      </c>
      <c r="L10" s="140">
        <v>0</v>
      </c>
      <c r="M10" s="140">
        <v>0</v>
      </c>
      <c r="N10" s="140">
        <v>0</v>
      </c>
      <c r="O10" s="140">
        <v>0</v>
      </c>
      <c r="P10" s="140">
        <v>0</v>
      </c>
      <c r="Q10" s="138">
        <v>0</v>
      </c>
    </row>
    <row r="11" ht="24.75" customHeight="1" spans="1:17">
      <c r="A11" s="136" t="s">
        <v>79</v>
      </c>
      <c r="B11" s="136"/>
      <c r="C11" s="136"/>
      <c r="D11" s="137"/>
      <c r="E11" s="138">
        <f t="shared" ref="E11:Q12" si="2">E12</f>
        <v>340.74</v>
      </c>
      <c r="F11" s="139">
        <f t="shared" si="2"/>
        <v>0</v>
      </c>
      <c r="G11" s="140">
        <f t="shared" si="2"/>
        <v>0</v>
      </c>
      <c r="H11" s="141">
        <f t="shared" si="2"/>
        <v>0</v>
      </c>
      <c r="I11" s="140">
        <f t="shared" si="2"/>
        <v>0</v>
      </c>
      <c r="J11" s="140">
        <f t="shared" si="2"/>
        <v>340.74</v>
      </c>
      <c r="K11" s="140">
        <f t="shared" si="2"/>
        <v>0</v>
      </c>
      <c r="L11" s="140">
        <f t="shared" si="2"/>
        <v>0</v>
      </c>
      <c r="M11" s="140">
        <f t="shared" si="2"/>
        <v>340.74</v>
      </c>
      <c r="N11" s="140">
        <f t="shared" si="2"/>
        <v>0</v>
      </c>
      <c r="O11" s="140">
        <f t="shared" si="2"/>
        <v>0</v>
      </c>
      <c r="P11" s="140">
        <f t="shared" si="2"/>
        <v>0</v>
      </c>
      <c r="Q11" s="138">
        <f t="shared" si="2"/>
        <v>0</v>
      </c>
    </row>
    <row r="12" ht="24.75" customHeight="1" spans="1:17">
      <c r="A12" s="136"/>
      <c r="B12" s="136" t="s">
        <v>77</v>
      </c>
      <c r="C12" s="136"/>
      <c r="D12" s="137"/>
      <c r="E12" s="138">
        <f t="shared" si="2"/>
        <v>340.74</v>
      </c>
      <c r="F12" s="139">
        <f t="shared" si="2"/>
        <v>0</v>
      </c>
      <c r="G12" s="140">
        <f t="shared" si="2"/>
        <v>0</v>
      </c>
      <c r="H12" s="141">
        <f t="shared" si="2"/>
        <v>0</v>
      </c>
      <c r="I12" s="140">
        <f t="shared" si="2"/>
        <v>0</v>
      </c>
      <c r="J12" s="140">
        <f t="shared" si="2"/>
        <v>340.74</v>
      </c>
      <c r="K12" s="140">
        <f t="shared" si="2"/>
        <v>0</v>
      </c>
      <c r="L12" s="140">
        <f t="shared" si="2"/>
        <v>0</v>
      </c>
      <c r="M12" s="140">
        <f t="shared" si="2"/>
        <v>340.74</v>
      </c>
      <c r="N12" s="140">
        <f t="shared" si="2"/>
        <v>0</v>
      </c>
      <c r="O12" s="140">
        <f t="shared" si="2"/>
        <v>0</v>
      </c>
      <c r="P12" s="140">
        <f t="shared" si="2"/>
        <v>0</v>
      </c>
      <c r="Q12" s="138">
        <f t="shared" si="2"/>
        <v>0</v>
      </c>
    </row>
    <row r="13" ht="24.75" customHeight="1" spans="1:17">
      <c r="A13" s="136" t="s">
        <v>81</v>
      </c>
      <c r="B13" s="136" t="s">
        <v>84</v>
      </c>
      <c r="C13" s="136" t="s">
        <v>85</v>
      </c>
      <c r="D13" s="137" t="s">
        <v>80</v>
      </c>
      <c r="E13" s="138">
        <v>340.74</v>
      </c>
      <c r="F13" s="139">
        <v>0</v>
      </c>
      <c r="G13" s="140">
        <v>0</v>
      </c>
      <c r="H13" s="141">
        <v>0</v>
      </c>
      <c r="I13" s="140">
        <v>0</v>
      </c>
      <c r="J13" s="140">
        <v>340.74</v>
      </c>
      <c r="K13" s="140">
        <v>0</v>
      </c>
      <c r="L13" s="140">
        <v>0</v>
      </c>
      <c r="M13" s="140">
        <v>340.74</v>
      </c>
      <c r="N13" s="140">
        <v>0</v>
      </c>
      <c r="O13" s="140">
        <v>0</v>
      </c>
      <c r="P13" s="140">
        <v>0</v>
      </c>
      <c r="Q13" s="138">
        <v>0</v>
      </c>
    </row>
    <row r="14" ht="24.75" customHeight="1" spans="1:17">
      <c r="A14" s="136" t="s">
        <v>87</v>
      </c>
      <c r="B14" s="136"/>
      <c r="C14" s="136"/>
      <c r="D14" s="137"/>
      <c r="E14" s="138">
        <f t="shared" ref="E14:Q14" si="3">E15+E17</f>
        <v>3906.56</v>
      </c>
      <c r="F14" s="139">
        <f t="shared" si="3"/>
        <v>1969.41</v>
      </c>
      <c r="G14" s="140">
        <f t="shared" si="3"/>
        <v>1779.44</v>
      </c>
      <c r="H14" s="141">
        <f t="shared" si="3"/>
        <v>176.7</v>
      </c>
      <c r="I14" s="140">
        <f t="shared" si="3"/>
        <v>13.28</v>
      </c>
      <c r="J14" s="140">
        <f t="shared" si="3"/>
        <v>1937.15</v>
      </c>
      <c r="K14" s="140">
        <v>142.15</v>
      </c>
      <c r="L14" s="140">
        <f t="shared" si="3"/>
        <v>0</v>
      </c>
      <c r="M14" s="140">
        <f t="shared" si="3"/>
        <v>1795</v>
      </c>
      <c r="N14" s="140">
        <f t="shared" si="3"/>
        <v>0</v>
      </c>
      <c r="O14" s="140">
        <f t="shared" si="3"/>
        <v>0</v>
      </c>
      <c r="P14" s="140">
        <f t="shared" si="3"/>
        <v>0</v>
      </c>
      <c r="Q14" s="138">
        <f t="shared" si="3"/>
        <v>0</v>
      </c>
    </row>
    <row r="15" ht="24.75" customHeight="1" spans="1:17">
      <c r="A15" s="136"/>
      <c r="B15" s="136" t="s">
        <v>77</v>
      </c>
      <c r="C15" s="136"/>
      <c r="D15" s="137"/>
      <c r="E15" s="138">
        <f t="shared" ref="E15:Q15" si="4">E16</f>
        <v>1307.27</v>
      </c>
      <c r="F15" s="139">
        <f t="shared" si="4"/>
        <v>1307.27</v>
      </c>
      <c r="G15" s="140">
        <f t="shared" si="4"/>
        <v>1270.57</v>
      </c>
      <c r="H15" s="141">
        <f t="shared" si="4"/>
        <v>36.7</v>
      </c>
      <c r="I15" s="140">
        <f t="shared" si="4"/>
        <v>0</v>
      </c>
      <c r="J15" s="140">
        <f t="shared" si="4"/>
        <v>0</v>
      </c>
      <c r="K15" s="140">
        <f t="shared" si="4"/>
        <v>0</v>
      </c>
      <c r="L15" s="140">
        <f t="shared" si="4"/>
        <v>0</v>
      </c>
      <c r="M15" s="140">
        <f t="shared" si="4"/>
        <v>0</v>
      </c>
      <c r="N15" s="140">
        <f t="shared" si="4"/>
        <v>0</v>
      </c>
      <c r="O15" s="140">
        <f t="shared" si="4"/>
        <v>0</v>
      </c>
      <c r="P15" s="140">
        <f t="shared" si="4"/>
        <v>0</v>
      </c>
      <c r="Q15" s="138">
        <f t="shared" si="4"/>
        <v>0</v>
      </c>
    </row>
    <row r="16" ht="24.75" customHeight="1" spans="1:17">
      <c r="A16" s="136" t="s">
        <v>89</v>
      </c>
      <c r="B16" s="136" t="s">
        <v>84</v>
      </c>
      <c r="C16" s="136" t="s">
        <v>77</v>
      </c>
      <c r="D16" s="137" t="s">
        <v>88</v>
      </c>
      <c r="E16" s="138">
        <v>1307.27</v>
      </c>
      <c r="F16" s="139">
        <v>1307.27</v>
      </c>
      <c r="G16" s="140">
        <v>1270.57</v>
      </c>
      <c r="H16" s="141">
        <v>36.7</v>
      </c>
      <c r="I16" s="140">
        <v>0</v>
      </c>
      <c r="J16" s="140">
        <v>0</v>
      </c>
      <c r="K16" s="140">
        <v>0</v>
      </c>
      <c r="L16" s="140">
        <v>0</v>
      </c>
      <c r="M16" s="140">
        <v>0</v>
      </c>
      <c r="N16" s="140">
        <v>0</v>
      </c>
      <c r="O16" s="140">
        <v>0</v>
      </c>
      <c r="P16" s="140">
        <v>0</v>
      </c>
      <c r="Q16" s="138">
        <v>0</v>
      </c>
    </row>
    <row r="17" ht="24.75" customHeight="1" spans="1:17">
      <c r="A17" s="136"/>
      <c r="B17" s="136" t="s">
        <v>93</v>
      </c>
      <c r="C17" s="136"/>
      <c r="D17" s="137"/>
      <c r="E17" s="138">
        <f t="shared" ref="E17:Q17" si="5">E18</f>
        <v>2599.29</v>
      </c>
      <c r="F17" s="139">
        <f t="shared" si="5"/>
        <v>662.14</v>
      </c>
      <c r="G17" s="140">
        <f t="shared" si="5"/>
        <v>508.87</v>
      </c>
      <c r="H17" s="141">
        <f t="shared" si="5"/>
        <v>140</v>
      </c>
      <c r="I17" s="140">
        <f t="shared" si="5"/>
        <v>13.28</v>
      </c>
      <c r="J17" s="140">
        <f t="shared" si="5"/>
        <v>1937.15</v>
      </c>
      <c r="K17" s="140">
        <v>142.15</v>
      </c>
      <c r="L17" s="140">
        <f t="shared" si="5"/>
        <v>0</v>
      </c>
      <c r="M17" s="140">
        <f t="shared" si="5"/>
        <v>1795</v>
      </c>
      <c r="N17" s="140">
        <f t="shared" si="5"/>
        <v>0</v>
      </c>
      <c r="O17" s="140">
        <f t="shared" si="5"/>
        <v>0</v>
      </c>
      <c r="P17" s="140">
        <f t="shared" si="5"/>
        <v>0</v>
      </c>
      <c r="Q17" s="138">
        <f t="shared" si="5"/>
        <v>0</v>
      </c>
    </row>
    <row r="18" ht="24.75" customHeight="1" spans="1:17">
      <c r="A18" s="136" t="s">
        <v>89</v>
      </c>
      <c r="B18" s="136" t="s">
        <v>95</v>
      </c>
      <c r="C18" s="136" t="s">
        <v>77</v>
      </c>
      <c r="D18" s="137" t="s">
        <v>159</v>
      </c>
      <c r="E18" s="138">
        <v>2599.29</v>
      </c>
      <c r="F18" s="139">
        <v>662.14</v>
      </c>
      <c r="G18" s="140">
        <v>508.87</v>
      </c>
      <c r="H18" s="141">
        <v>140</v>
      </c>
      <c r="I18" s="140">
        <v>13.28</v>
      </c>
      <c r="J18" s="140">
        <v>1937.15</v>
      </c>
      <c r="K18" s="140">
        <v>142.15</v>
      </c>
      <c r="L18" s="140">
        <v>0</v>
      </c>
      <c r="M18" s="140">
        <v>1795</v>
      </c>
      <c r="N18" s="140">
        <v>0</v>
      </c>
      <c r="O18" s="140">
        <v>0</v>
      </c>
      <c r="P18" s="140">
        <v>0</v>
      </c>
      <c r="Q18" s="138">
        <v>0</v>
      </c>
    </row>
    <row r="19" ht="24.75" customHeight="1" spans="1:17">
      <c r="A19" s="136" t="s">
        <v>97</v>
      </c>
      <c r="B19" s="136"/>
      <c r="C19" s="136"/>
      <c r="D19" s="137"/>
      <c r="E19" s="138">
        <f t="shared" ref="E19:Q20" si="6">E20</f>
        <v>130.15</v>
      </c>
      <c r="F19" s="139">
        <f t="shared" si="6"/>
        <v>130.15</v>
      </c>
      <c r="G19" s="140">
        <f t="shared" si="6"/>
        <v>130.15</v>
      </c>
      <c r="H19" s="141">
        <f t="shared" si="6"/>
        <v>0</v>
      </c>
      <c r="I19" s="140">
        <f t="shared" si="6"/>
        <v>0</v>
      </c>
      <c r="J19" s="140">
        <f t="shared" si="6"/>
        <v>0</v>
      </c>
      <c r="K19" s="140">
        <f t="shared" si="6"/>
        <v>0</v>
      </c>
      <c r="L19" s="140">
        <f t="shared" si="6"/>
        <v>0</v>
      </c>
      <c r="M19" s="140">
        <f t="shared" si="6"/>
        <v>0</v>
      </c>
      <c r="N19" s="140">
        <f t="shared" si="6"/>
        <v>0</v>
      </c>
      <c r="O19" s="140">
        <f t="shared" si="6"/>
        <v>0</v>
      </c>
      <c r="P19" s="140">
        <f t="shared" si="6"/>
        <v>0</v>
      </c>
      <c r="Q19" s="138">
        <f t="shared" si="6"/>
        <v>0</v>
      </c>
    </row>
    <row r="20" customHeight="1" spans="1:18">
      <c r="A20" s="142"/>
      <c r="B20" s="142" t="s">
        <v>85</v>
      </c>
      <c r="C20" s="143"/>
      <c r="D20" s="144"/>
      <c r="E20" s="145">
        <f t="shared" si="6"/>
        <v>130.15</v>
      </c>
      <c r="F20" s="145">
        <f t="shared" si="6"/>
        <v>130.15</v>
      </c>
      <c r="G20" s="145">
        <f t="shared" si="6"/>
        <v>130.15</v>
      </c>
      <c r="H20" s="145">
        <f t="shared" si="6"/>
        <v>0</v>
      </c>
      <c r="I20" s="145">
        <f t="shared" si="6"/>
        <v>0</v>
      </c>
      <c r="J20" s="145">
        <f t="shared" si="6"/>
        <v>0</v>
      </c>
      <c r="K20" s="145">
        <f t="shared" si="6"/>
        <v>0</v>
      </c>
      <c r="L20" s="145">
        <f t="shared" si="6"/>
        <v>0</v>
      </c>
      <c r="M20" s="145">
        <f t="shared" si="6"/>
        <v>0</v>
      </c>
      <c r="N20" s="145">
        <f t="shared" si="6"/>
        <v>0</v>
      </c>
      <c r="O20" s="145">
        <f t="shared" si="6"/>
        <v>0</v>
      </c>
      <c r="P20" s="145">
        <f t="shared" si="6"/>
        <v>0</v>
      </c>
      <c r="Q20" s="145">
        <f t="shared" si="6"/>
        <v>0</v>
      </c>
      <c r="R20"/>
    </row>
    <row r="21" customHeight="1" spans="1:18">
      <c r="A21" s="142" t="s">
        <v>99</v>
      </c>
      <c r="B21" s="142" t="s">
        <v>102</v>
      </c>
      <c r="C21" s="143" t="s">
        <v>77</v>
      </c>
      <c r="D21" s="144" t="s">
        <v>98</v>
      </c>
      <c r="E21" s="145">
        <v>130.15</v>
      </c>
      <c r="F21" s="56">
        <v>130.15</v>
      </c>
      <c r="G21" s="56">
        <v>130.15</v>
      </c>
      <c r="H21" s="56">
        <v>0</v>
      </c>
      <c r="I21" s="145">
        <v>0</v>
      </c>
      <c r="J21" s="145">
        <v>0</v>
      </c>
      <c r="K21" s="145">
        <v>0</v>
      </c>
      <c r="L21" s="145">
        <v>0</v>
      </c>
      <c r="M21" s="145">
        <v>0</v>
      </c>
      <c r="N21" s="145">
        <v>0</v>
      </c>
      <c r="O21" s="56">
        <v>0</v>
      </c>
      <c r="P21" s="145">
        <v>0</v>
      </c>
      <c r="Q21" s="145">
        <v>0</v>
      </c>
      <c r="R21"/>
    </row>
    <row r="23" customHeight="1" spans="1:20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customHeight="1" spans="1:20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sheetData>
  <sheetProtection formatCells="0" formatColumns="0" formatRows="0"/>
  <mergeCells count="7">
    <mergeCell ref="F4:I4"/>
    <mergeCell ref="D4:D5"/>
    <mergeCell ref="E4:E5"/>
    <mergeCell ref="N4:N5"/>
    <mergeCell ref="O4:O5"/>
    <mergeCell ref="P4:P5"/>
    <mergeCell ref="Q4:Q5"/>
  </mergeCells>
  <printOptions horizontalCentered="1"/>
  <pageMargins left="0.39" right="0.39" top="0.39" bottom="0.39" header="0.39" footer="0.24"/>
  <pageSetup paperSize="9" scale="65" orientation="landscape" horizontalDpi="1200" verticalDpi="12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M18" sqref="M18"/>
    </sheetView>
  </sheetViews>
  <sheetFormatPr defaultColWidth="9" defaultRowHeight="13.5"/>
  <sheetData>
    <row r="1" spans="1:12">
      <c r="A1" s="65"/>
      <c r="B1" s="66"/>
      <c r="C1" s="66"/>
      <c r="D1" s="66"/>
      <c r="E1" s="66"/>
      <c r="F1" s="66"/>
      <c r="G1" s="66"/>
      <c r="H1" s="66"/>
      <c r="I1" s="66"/>
      <c r="J1" s="66"/>
      <c r="K1" s="66"/>
      <c r="L1" s="100"/>
    </row>
    <row r="2" ht="20.25" spans="1:12">
      <c r="A2" s="67" t="s">
        <v>176</v>
      </c>
      <c r="B2" s="67"/>
      <c r="C2" s="67"/>
      <c r="D2" s="67"/>
      <c r="E2" s="67"/>
      <c r="F2" s="67"/>
      <c r="G2" s="67"/>
      <c r="H2" s="67"/>
      <c r="I2" s="67"/>
      <c r="J2" s="67"/>
      <c r="K2" s="67"/>
      <c r="L2" s="67"/>
    </row>
    <row r="3" spans="1:12">
      <c r="A3" s="65" t="s">
        <v>165</v>
      </c>
      <c r="B3" s="66"/>
      <c r="C3" s="66"/>
      <c r="D3" s="66"/>
      <c r="E3" s="66"/>
      <c r="F3" s="66"/>
      <c r="G3" s="66"/>
      <c r="H3" s="66"/>
      <c r="I3" s="66"/>
      <c r="J3" s="66"/>
      <c r="K3" s="66"/>
      <c r="L3" s="101" t="s">
        <v>34</v>
      </c>
    </row>
    <row r="4" spans="1:12">
      <c r="A4" s="68" t="s">
        <v>51</v>
      </c>
      <c r="B4" s="68"/>
      <c r="C4" s="68" t="s">
        <v>177</v>
      </c>
      <c r="D4" s="69" t="s">
        <v>178</v>
      </c>
      <c r="E4" s="68" t="s">
        <v>51</v>
      </c>
      <c r="F4" s="68"/>
      <c r="G4" s="68" t="s">
        <v>177</v>
      </c>
      <c r="H4" s="69" t="s">
        <v>178</v>
      </c>
      <c r="I4" s="68" t="s">
        <v>51</v>
      </c>
      <c r="J4" s="68"/>
      <c r="K4" s="68" t="s">
        <v>177</v>
      </c>
      <c r="L4" s="69" t="s">
        <v>178</v>
      </c>
    </row>
    <row r="5" spans="1:12">
      <c r="A5" s="70" t="s">
        <v>66</v>
      </c>
      <c r="B5" s="71" t="s">
        <v>67</v>
      </c>
      <c r="C5" s="72"/>
      <c r="D5" s="73"/>
      <c r="E5" s="70" t="s">
        <v>66</v>
      </c>
      <c r="F5" s="71" t="s">
        <v>67</v>
      </c>
      <c r="G5" s="72"/>
      <c r="H5" s="73"/>
      <c r="I5" s="70" t="s">
        <v>66</v>
      </c>
      <c r="J5" s="71" t="s">
        <v>67</v>
      </c>
      <c r="K5" s="72"/>
      <c r="L5" s="73"/>
    </row>
    <row r="6" spans="1:12">
      <c r="A6" s="74" t="s">
        <v>37</v>
      </c>
      <c r="B6" s="74"/>
      <c r="C6" s="75"/>
      <c r="D6" s="76">
        <v>3392.2476</v>
      </c>
      <c r="E6" s="77"/>
      <c r="F6" s="77"/>
      <c r="G6" s="77"/>
      <c r="H6" s="78"/>
      <c r="I6" s="77"/>
      <c r="J6" s="77"/>
      <c r="K6" s="77"/>
      <c r="L6" s="102"/>
    </row>
    <row r="7" ht="22.5" spans="1:12">
      <c r="A7" s="79">
        <v>501</v>
      </c>
      <c r="B7" s="80"/>
      <c r="C7" s="81" t="s">
        <v>179</v>
      </c>
      <c r="D7" s="82">
        <v>1909.5803</v>
      </c>
      <c r="E7" s="83"/>
      <c r="F7" s="80" t="s">
        <v>77</v>
      </c>
      <c r="G7" s="81" t="s">
        <v>180</v>
      </c>
      <c r="H7" s="84">
        <v>0</v>
      </c>
      <c r="I7" s="83"/>
      <c r="J7" s="80" t="s">
        <v>181</v>
      </c>
      <c r="K7" s="81" t="s">
        <v>182</v>
      </c>
      <c r="L7" s="84">
        <v>54.234</v>
      </c>
    </row>
    <row r="8" ht="22.5" spans="1:12">
      <c r="A8" s="85"/>
      <c r="B8" s="86" t="s">
        <v>77</v>
      </c>
      <c r="C8" s="87" t="s">
        <v>183</v>
      </c>
      <c r="D8" s="84">
        <v>1574.0056</v>
      </c>
      <c r="E8" s="88"/>
      <c r="F8" s="86" t="s">
        <v>85</v>
      </c>
      <c r="G8" s="87" t="s">
        <v>184</v>
      </c>
      <c r="H8" s="84">
        <v>0</v>
      </c>
      <c r="I8" s="88">
        <v>510</v>
      </c>
      <c r="J8" s="86"/>
      <c r="K8" s="87" t="s">
        <v>185</v>
      </c>
      <c r="L8" s="84">
        <v>0</v>
      </c>
    </row>
    <row r="9" ht="22.5" spans="1:12">
      <c r="A9" s="85"/>
      <c r="B9" s="86" t="s">
        <v>85</v>
      </c>
      <c r="C9" s="87" t="s">
        <v>186</v>
      </c>
      <c r="D9" s="84">
        <v>195.0684</v>
      </c>
      <c r="E9" s="88"/>
      <c r="F9" s="86" t="s">
        <v>187</v>
      </c>
      <c r="G9" s="87" t="s">
        <v>188</v>
      </c>
      <c r="H9" s="84">
        <v>0</v>
      </c>
      <c r="I9" s="88"/>
      <c r="J9" s="86" t="s">
        <v>85</v>
      </c>
      <c r="K9" s="87" t="s">
        <v>189</v>
      </c>
      <c r="L9" s="84">
        <v>0</v>
      </c>
    </row>
    <row r="10" ht="22.5" spans="1:12">
      <c r="A10" s="85"/>
      <c r="B10" s="86" t="s">
        <v>187</v>
      </c>
      <c r="C10" s="87" t="s">
        <v>190</v>
      </c>
      <c r="D10" s="84">
        <v>140.5063</v>
      </c>
      <c r="E10" s="88">
        <v>504</v>
      </c>
      <c r="F10" s="86" t="s">
        <v>191</v>
      </c>
      <c r="G10" s="87" t="s">
        <v>192</v>
      </c>
      <c r="H10" s="84">
        <v>0</v>
      </c>
      <c r="I10" s="88"/>
      <c r="J10" s="86" t="s">
        <v>187</v>
      </c>
      <c r="K10" s="87" t="s">
        <v>193</v>
      </c>
      <c r="L10" s="84">
        <v>0</v>
      </c>
    </row>
    <row r="11" ht="22.5" spans="1:12">
      <c r="A11" s="85"/>
      <c r="B11" s="86">
        <v>99</v>
      </c>
      <c r="C11" s="87" t="s">
        <v>194</v>
      </c>
      <c r="D11" s="84">
        <v>0</v>
      </c>
      <c r="E11" s="88"/>
      <c r="F11" s="86" t="s">
        <v>73</v>
      </c>
      <c r="G11" s="87" t="s">
        <v>195</v>
      </c>
      <c r="H11" s="84">
        <v>0</v>
      </c>
      <c r="I11" s="88">
        <v>511</v>
      </c>
      <c r="J11" s="86"/>
      <c r="K11" s="87" t="s">
        <v>196</v>
      </c>
      <c r="L11" s="84">
        <v>0</v>
      </c>
    </row>
    <row r="12" ht="22.5" spans="1:12">
      <c r="A12" s="85">
        <v>502</v>
      </c>
      <c r="B12" s="86"/>
      <c r="C12" s="87" t="s">
        <v>197</v>
      </c>
      <c r="D12" s="84">
        <v>176.7033</v>
      </c>
      <c r="E12" s="88"/>
      <c r="F12" s="86" t="s">
        <v>181</v>
      </c>
      <c r="G12" s="87" t="s">
        <v>198</v>
      </c>
      <c r="H12" s="84">
        <v>0</v>
      </c>
      <c r="I12" s="88"/>
      <c r="J12" s="86" t="s">
        <v>77</v>
      </c>
      <c r="K12" s="87" t="s">
        <v>199</v>
      </c>
      <c r="L12" s="84">
        <v>0</v>
      </c>
    </row>
    <row r="13" ht="22.5" spans="1:12">
      <c r="A13" s="85"/>
      <c r="B13" s="86" t="s">
        <v>77</v>
      </c>
      <c r="C13" s="87" t="s">
        <v>200</v>
      </c>
      <c r="D13" s="84">
        <v>115.7033</v>
      </c>
      <c r="E13" s="88">
        <v>505</v>
      </c>
      <c r="F13" s="86"/>
      <c r="G13" s="87" t="s">
        <v>201</v>
      </c>
      <c r="H13" s="84">
        <v>0</v>
      </c>
      <c r="I13" s="88"/>
      <c r="J13" s="86" t="s">
        <v>85</v>
      </c>
      <c r="K13" s="87" t="s">
        <v>202</v>
      </c>
      <c r="L13" s="84">
        <v>0</v>
      </c>
    </row>
    <row r="14" ht="22.5" spans="1:12">
      <c r="A14" s="85"/>
      <c r="B14" s="86" t="s">
        <v>85</v>
      </c>
      <c r="C14" s="87" t="s">
        <v>203</v>
      </c>
      <c r="D14" s="84">
        <v>1.5</v>
      </c>
      <c r="E14" s="88"/>
      <c r="F14" s="86" t="s">
        <v>77</v>
      </c>
      <c r="G14" s="87" t="s">
        <v>204</v>
      </c>
      <c r="H14" s="84">
        <v>0</v>
      </c>
      <c r="I14" s="88"/>
      <c r="J14" s="86" t="s">
        <v>187</v>
      </c>
      <c r="K14" s="87" t="s">
        <v>205</v>
      </c>
      <c r="L14" s="84">
        <v>0</v>
      </c>
    </row>
    <row r="15" ht="22.5" spans="1:12">
      <c r="A15" s="85"/>
      <c r="B15" s="86" t="s">
        <v>187</v>
      </c>
      <c r="C15" s="87" t="s">
        <v>206</v>
      </c>
      <c r="D15" s="84">
        <v>1.5</v>
      </c>
      <c r="E15" s="88"/>
      <c r="F15" s="86" t="s">
        <v>85</v>
      </c>
      <c r="G15" s="87" t="s">
        <v>207</v>
      </c>
      <c r="H15" s="84">
        <v>0</v>
      </c>
      <c r="I15" s="88"/>
      <c r="J15" s="86" t="s">
        <v>191</v>
      </c>
      <c r="K15" s="87" t="s">
        <v>208</v>
      </c>
      <c r="L15" s="84">
        <v>0</v>
      </c>
    </row>
    <row r="16" ht="22.5" spans="1:12">
      <c r="A16" s="85"/>
      <c r="B16" s="86" t="s">
        <v>191</v>
      </c>
      <c r="C16" s="87" t="s">
        <v>209</v>
      </c>
      <c r="D16" s="84">
        <v>0</v>
      </c>
      <c r="E16" s="88"/>
      <c r="F16" s="86" t="s">
        <v>181</v>
      </c>
      <c r="G16" s="87" t="s">
        <v>210</v>
      </c>
      <c r="H16" s="84">
        <v>0</v>
      </c>
      <c r="I16" s="88">
        <v>512</v>
      </c>
      <c r="J16" s="86"/>
      <c r="K16" s="87" t="s">
        <v>211</v>
      </c>
      <c r="L16" s="84">
        <v>0</v>
      </c>
    </row>
    <row r="17" ht="22.5" spans="1:12">
      <c r="A17" s="85"/>
      <c r="B17" s="86" t="s">
        <v>73</v>
      </c>
      <c r="C17" s="87" t="s">
        <v>212</v>
      </c>
      <c r="D17" s="84">
        <v>0</v>
      </c>
      <c r="E17" s="88">
        <v>506</v>
      </c>
      <c r="F17" s="86"/>
      <c r="G17" s="87" t="s">
        <v>213</v>
      </c>
      <c r="H17" s="84">
        <v>0</v>
      </c>
      <c r="I17" s="88"/>
      <c r="J17" s="86" t="s">
        <v>77</v>
      </c>
      <c r="K17" s="87" t="s">
        <v>214</v>
      </c>
      <c r="L17" s="84">
        <v>0</v>
      </c>
    </row>
    <row r="18" ht="22.5" spans="1:12">
      <c r="A18" s="85"/>
      <c r="B18" s="86" t="s">
        <v>93</v>
      </c>
      <c r="C18" s="87" t="s">
        <v>215</v>
      </c>
      <c r="D18" s="84">
        <v>0</v>
      </c>
      <c r="E18" s="88"/>
      <c r="F18" s="86" t="s">
        <v>77</v>
      </c>
      <c r="G18" s="89" t="s">
        <v>216</v>
      </c>
      <c r="H18" s="84">
        <v>0</v>
      </c>
      <c r="I18" s="88"/>
      <c r="J18" s="86" t="s">
        <v>85</v>
      </c>
      <c r="K18" s="87" t="s">
        <v>217</v>
      </c>
      <c r="L18" s="84">
        <v>0</v>
      </c>
    </row>
    <row r="19" spans="1:12">
      <c r="A19" s="85"/>
      <c r="B19" s="86" t="s">
        <v>218</v>
      </c>
      <c r="C19" s="90" t="s">
        <v>219</v>
      </c>
      <c r="D19" s="84">
        <v>0</v>
      </c>
      <c r="E19" s="88"/>
      <c r="F19" s="86" t="s">
        <v>85</v>
      </c>
      <c r="G19" s="91" t="s">
        <v>220</v>
      </c>
      <c r="H19" s="84">
        <v>0</v>
      </c>
      <c r="I19" s="88">
        <v>513</v>
      </c>
      <c r="J19" s="86"/>
      <c r="K19" s="87" t="s">
        <v>221</v>
      </c>
      <c r="L19" s="84">
        <v>0</v>
      </c>
    </row>
    <row r="20" ht="33.75" spans="1:12">
      <c r="A20" s="85">
        <v>502</v>
      </c>
      <c r="B20" s="86" t="s">
        <v>222</v>
      </c>
      <c r="C20" s="87" t="s">
        <v>223</v>
      </c>
      <c r="D20" s="84">
        <v>16</v>
      </c>
      <c r="E20" s="88">
        <v>507</v>
      </c>
      <c r="F20" s="86"/>
      <c r="G20" s="87" t="s">
        <v>224</v>
      </c>
      <c r="H20" s="84">
        <v>0</v>
      </c>
      <c r="I20" s="88"/>
      <c r="J20" s="86" t="s">
        <v>77</v>
      </c>
      <c r="K20" s="87" t="s">
        <v>225</v>
      </c>
      <c r="L20" s="84">
        <v>0</v>
      </c>
    </row>
    <row r="21" ht="22.5" spans="1:12">
      <c r="A21" s="85"/>
      <c r="B21" s="86" t="s">
        <v>226</v>
      </c>
      <c r="C21" s="87" t="s">
        <v>227</v>
      </c>
      <c r="D21" s="84">
        <v>0</v>
      </c>
      <c r="E21" s="88"/>
      <c r="F21" s="86" t="s">
        <v>77</v>
      </c>
      <c r="G21" s="87" t="s">
        <v>228</v>
      </c>
      <c r="H21" s="84">
        <v>0</v>
      </c>
      <c r="I21" s="88"/>
      <c r="J21" s="86" t="s">
        <v>85</v>
      </c>
      <c r="K21" s="87" t="s">
        <v>229</v>
      </c>
      <c r="L21" s="84">
        <v>0</v>
      </c>
    </row>
    <row r="22" ht="22.5" spans="1:12">
      <c r="A22" s="85"/>
      <c r="B22" s="86" t="s">
        <v>181</v>
      </c>
      <c r="C22" s="87" t="s">
        <v>230</v>
      </c>
      <c r="D22" s="84">
        <v>42</v>
      </c>
      <c r="E22" s="88"/>
      <c r="F22" s="86" t="s">
        <v>85</v>
      </c>
      <c r="G22" s="87" t="s">
        <v>231</v>
      </c>
      <c r="H22" s="84">
        <v>0</v>
      </c>
      <c r="I22" s="88"/>
      <c r="J22" s="86" t="s">
        <v>187</v>
      </c>
      <c r="K22" s="87" t="s">
        <v>232</v>
      </c>
      <c r="L22" s="84">
        <v>0</v>
      </c>
    </row>
    <row r="23" ht="22.5" spans="1:12">
      <c r="A23" s="85">
        <v>503</v>
      </c>
      <c r="B23" s="86"/>
      <c r="C23" s="87" t="s">
        <v>233</v>
      </c>
      <c r="D23" s="84">
        <v>0</v>
      </c>
      <c r="E23" s="88"/>
      <c r="F23" s="86" t="s">
        <v>181</v>
      </c>
      <c r="G23" s="87" t="s">
        <v>234</v>
      </c>
      <c r="H23" s="84">
        <v>0</v>
      </c>
      <c r="I23" s="88"/>
      <c r="J23" s="86" t="s">
        <v>191</v>
      </c>
      <c r="K23" s="87" t="s">
        <v>235</v>
      </c>
      <c r="L23" s="84">
        <v>0</v>
      </c>
    </row>
    <row r="24" ht="22.5" spans="1:12">
      <c r="A24" s="85"/>
      <c r="B24" s="86" t="s">
        <v>77</v>
      </c>
      <c r="C24" s="87" t="s">
        <v>180</v>
      </c>
      <c r="D24" s="84">
        <v>0</v>
      </c>
      <c r="E24" s="88">
        <v>508</v>
      </c>
      <c r="F24" s="86"/>
      <c r="G24" s="87" t="s">
        <v>236</v>
      </c>
      <c r="H24" s="84">
        <v>0</v>
      </c>
      <c r="I24" s="88">
        <v>514</v>
      </c>
      <c r="J24" s="86"/>
      <c r="K24" s="87" t="s">
        <v>237</v>
      </c>
      <c r="L24" s="84">
        <v>0</v>
      </c>
    </row>
    <row r="25" ht="33.75" spans="1:12">
      <c r="A25" s="85"/>
      <c r="B25" s="86" t="s">
        <v>85</v>
      </c>
      <c r="C25" s="87" t="s">
        <v>184</v>
      </c>
      <c r="D25" s="84">
        <v>0</v>
      </c>
      <c r="E25" s="88"/>
      <c r="F25" s="86" t="s">
        <v>77</v>
      </c>
      <c r="G25" s="87" t="s">
        <v>238</v>
      </c>
      <c r="H25" s="84">
        <v>0</v>
      </c>
      <c r="I25" s="88"/>
      <c r="J25" s="86" t="s">
        <v>77</v>
      </c>
      <c r="K25" s="87" t="s">
        <v>239</v>
      </c>
      <c r="L25" s="84">
        <v>0</v>
      </c>
    </row>
    <row r="26" ht="33.75" spans="1:12">
      <c r="A26" s="85"/>
      <c r="B26" s="86" t="s">
        <v>187</v>
      </c>
      <c r="C26" s="87" t="s">
        <v>188</v>
      </c>
      <c r="D26" s="84">
        <v>0</v>
      </c>
      <c r="E26" s="88"/>
      <c r="F26" s="86" t="s">
        <v>85</v>
      </c>
      <c r="G26" s="87" t="s">
        <v>240</v>
      </c>
      <c r="H26" s="84">
        <v>0</v>
      </c>
      <c r="I26" s="88"/>
      <c r="J26" s="86" t="s">
        <v>85</v>
      </c>
      <c r="K26" s="87" t="s">
        <v>241</v>
      </c>
      <c r="L26" s="84">
        <v>0</v>
      </c>
    </row>
    <row r="27" ht="33.75" spans="1:12">
      <c r="A27" s="92"/>
      <c r="B27" s="93" t="s">
        <v>73</v>
      </c>
      <c r="C27" s="94" t="s">
        <v>242</v>
      </c>
      <c r="D27" s="84">
        <v>0</v>
      </c>
      <c r="E27" s="88">
        <v>509</v>
      </c>
      <c r="F27" s="86"/>
      <c r="G27" s="87" t="s">
        <v>243</v>
      </c>
      <c r="H27" s="84">
        <v>1305.964</v>
      </c>
      <c r="I27" s="88">
        <v>599</v>
      </c>
      <c r="J27" s="86"/>
      <c r="K27" s="87" t="s">
        <v>244</v>
      </c>
      <c r="L27" s="84">
        <v>0</v>
      </c>
    </row>
    <row r="28" ht="22.5" spans="1:12">
      <c r="A28" s="85"/>
      <c r="B28" s="93" t="s">
        <v>93</v>
      </c>
      <c r="C28" s="87" t="s">
        <v>192</v>
      </c>
      <c r="D28" s="84">
        <v>0</v>
      </c>
      <c r="E28" s="88"/>
      <c r="F28" s="86" t="s">
        <v>77</v>
      </c>
      <c r="G28" s="87" t="s">
        <v>245</v>
      </c>
      <c r="H28" s="84">
        <v>1251.73</v>
      </c>
      <c r="I28" s="88"/>
      <c r="J28" s="86" t="s">
        <v>93</v>
      </c>
      <c r="K28" s="87" t="s">
        <v>246</v>
      </c>
      <c r="L28" s="84">
        <v>0</v>
      </c>
    </row>
    <row r="29" ht="22.5" spans="1:12">
      <c r="A29" s="85"/>
      <c r="B29" s="93" t="s">
        <v>218</v>
      </c>
      <c r="C29" s="87" t="s">
        <v>195</v>
      </c>
      <c r="D29" s="84">
        <v>0</v>
      </c>
      <c r="E29" s="88"/>
      <c r="F29" s="86" t="s">
        <v>85</v>
      </c>
      <c r="G29" s="87" t="s">
        <v>247</v>
      </c>
      <c r="H29" s="84">
        <v>0</v>
      </c>
      <c r="I29" s="88"/>
      <c r="J29" s="86" t="s">
        <v>218</v>
      </c>
      <c r="K29" s="87" t="s">
        <v>248</v>
      </c>
      <c r="L29" s="84">
        <v>0</v>
      </c>
    </row>
    <row r="30" ht="45" spans="1:12">
      <c r="A30" s="85"/>
      <c r="B30" s="86" t="s">
        <v>181</v>
      </c>
      <c r="C30" s="87" t="s">
        <v>249</v>
      </c>
      <c r="D30" s="84">
        <v>0</v>
      </c>
      <c r="E30" s="88"/>
      <c r="F30" s="86" t="s">
        <v>187</v>
      </c>
      <c r="G30" s="95" t="s">
        <v>250</v>
      </c>
      <c r="H30" s="84">
        <v>0</v>
      </c>
      <c r="I30" s="103"/>
      <c r="J30" s="104" t="s">
        <v>222</v>
      </c>
      <c r="K30" s="95" t="s">
        <v>251</v>
      </c>
      <c r="L30" s="84">
        <v>0</v>
      </c>
    </row>
    <row r="31" ht="22.5" spans="1:12">
      <c r="A31" s="85">
        <v>504</v>
      </c>
      <c r="B31" s="86"/>
      <c r="C31" s="96" t="s">
        <v>252</v>
      </c>
      <c r="D31" s="97">
        <v>0</v>
      </c>
      <c r="E31" s="98"/>
      <c r="F31" s="99" t="s">
        <v>73</v>
      </c>
      <c r="G31" s="95" t="s">
        <v>253</v>
      </c>
      <c r="H31" s="97">
        <v>0</v>
      </c>
      <c r="I31" s="103"/>
      <c r="J31" s="104" t="s">
        <v>181</v>
      </c>
      <c r="K31" s="95" t="s">
        <v>244</v>
      </c>
      <c r="L31" s="97">
        <v>0</v>
      </c>
    </row>
  </sheetData>
  <mergeCells count="11">
    <mergeCell ref="A2:L2"/>
    <mergeCell ref="A4:B4"/>
    <mergeCell ref="E4:F4"/>
    <mergeCell ref="I4:J4"/>
    <mergeCell ref="A6:C6"/>
    <mergeCell ref="C4:C5"/>
    <mergeCell ref="D4:D5"/>
    <mergeCell ref="G4:G5"/>
    <mergeCell ref="H4:H5"/>
    <mergeCell ref="K4:K5"/>
    <mergeCell ref="L4:L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D7" sqref="D7"/>
    </sheetView>
  </sheetViews>
  <sheetFormatPr defaultColWidth="9" defaultRowHeight="13.5"/>
  <cols>
    <col min="1" max="1" width="11.875" customWidth="1"/>
    <col min="2" max="2" width="11.5" customWidth="1"/>
    <col min="4" max="4" width="10" customWidth="1"/>
    <col min="5" max="5" width="8.25" customWidth="1"/>
    <col min="6" max="6" width="18.125" customWidth="1"/>
    <col min="7" max="7" width="17.5" customWidth="1"/>
    <col min="8" max="8" width="19" customWidth="1"/>
    <col min="9" max="9" width="17.5" customWidth="1"/>
    <col min="10" max="10" width="16.625" customWidth="1"/>
    <col min="11" max="11" width="14.75" customWidth="1"/>
  </cols>
  <sheetData>
    <row r="1" spans="1:11">
      <c r="A1" s="44"/>
      <c r="K1" s="61"/>
    </row>
    <row r="2" ht="18.75" spans="1:11">
      <c r="A2" s="45" t="s">
        <v>254</v>
      </c>
      <c r="B2" s="45"/>
      <c r="C2" s="45"/>
      <c r="D2" s="45"/>
      <c r="E2" s="45"/>
      <c r="F2" s="45"/>
      <c r="G2" s="45"/>
      <c r="H2" s="45"/>
      <c r="I2" s="45"/>
      <c r="J2" s="45"/>
      <c r="K2" s="45"/>
    </row>
    <row r="3" spans="1:11">
      <c r="A3" s="46"/>
      <c r="B3" s="46"/>
      <c r="C3" s="46"/>
      <c r="D3" s="46"/>
      <c r="E3" s="46"/>
      <c r="F3" s="46"/>
      <c r="G3" s="46"/>
      <c r="H3" s="46"/>
      <c r="I3" s="46"/>
      <c r="J3" s="46"/>
      <c r="K3" s="62" t="s">
        <v>34</v>
      </c>
    </row>
    <row r="4" spans="1:11">
      <c r="A4" s="47" t="s">
        <v>36</v>
      </c>
      <c r="B4" s="47" t="s">
        <v>255</v>
      </c>
      <c r="C4" s="48" t="s">
        <v>256</v>
      </c>
      <c r="D4" s="47" t="s">
        <v>257</v>
      </c>
      <c r="E4" s="47" t="s">
        <v>258</v>
      </c>
      <c r="F4" s="47" t="s">
        <v>259</v>
      </c>
      <c r="G4" s="47" t="s">
        <v>260</v>
      </c>
      <c r="H4" s="49" t="s">
        <v>261</v>
      </c>
      <c r="I4" s="63"/>
      <c r="J4" s="48" t="s">
        <v>262</v>
      </c>
      <c r="K4" s="48" t="s">
        <v>263</v>
      </c>
    </row>
    <row r="5" ht="31.5" customHeight="1" spans="1:11">
      <c r="A5" s="50"/>
      <c r="B5" s="50"/>
      <c r="C5" s="51"/>
      <c r="D5" s="50"/>
      <c r="E5" s="50"/>
      <c r="F5" s="50"/>
      <c r="G5" s="50"/>
      <c r="H5" s="49" t="s">
        <v>264</v>
      </c>
      <c r="I5" s="49" t="s">
        <v>265</v>
      </c>
      <c r="J5" s="51"/>
      <c r="K5" s="51"/>
    </row>
    <row r="6" ht="45" customHeight="1" spans="1:11">
      <c r="A6" s="52" t="s">
        <v>266</v>
      </c>
      <c r="B6" s="53" t="s">
        <v>59</v>
      </c>
      <c r="C6" s="53" t="s">
        <v>267</v>
      </c>
      <c r="D6" s="54">
        <v>142.15</v>
      </c>
      <c r="E6" s="53"/>
      <c r="F6" s="53" t="s">
        <v>268</v>
      </c>
      <c r="G6" s="53" t="s">
        <v>269</v>
      </c>
      <c r="H6" s="53" t="s">
        <v>270</v>
      </c>
      <c r="I6" s="53" t="s">
        <v>271</v>
      </c>
      <c r="J6" s="53" t="s">
        <v>272</v>
      </c>
      <c r="K6" s="53" t="s">
        <v>273</v>
      </c>
    </row>
    <row r="7" ht="42.75" customHeight="1" spans="1:11">
      <c r="A7" s="52" t="s">
        <v>266</v>
      </c>
      <c r="B7" s="53" t="s">
        <v>274</v>
      </c>
      <c r="C7" s="53" t="s">
        <v>267</v>
      </c>
      <c r="D7" s="54">
        <v>1300</v>
      </c>
      <c r="E7" s="55"/>
      <c r="F7" s="53" t="s">
        <v>268</v>
      </c>
      <c r="G7" s="53" t="s">
        <v>275</v>
      </c>
      <c r="H7" s="53" t="s">
        <v>276</v>
      </c>
      <c r="I7" s="64" t="s">
        <v>277</v>
      </c>
      <c r="J7" s="53" t="s">
        <v>272</v>
      </c>
      <c r="K7" s="51" t="s">
        <v>278</v>
      </c>
    </row>
    <row r="8" ht="44.25" customHeight="1" spans="1:11">
      <c r="A8" s="52" t="s">
        <v>266</v>
      </c>
      <c r="B8" s="53" t="s">
        <v>279</v>
      </c>
      <c r="C8" s="53" t="s">
        <v>280</v>
      </c>
      <c r="D8" s="54">
        <v>295</v>
      </c>
      <c r="E8" s="55"/>
      <c r="F8" s="53" t="s">
        <v>268</v>
      </c>
      <c r="G8" s="53" t="s">
        <v>281</v>
      </c>
      <c r="H8" s="53" t="s">
        <v>276</v>
      </c>
      <c r="I8" s="64" t="s">
        <v>277</v>
      </c>
      <c r="J8" s="53" t="s">
        <v>272</v>
      </c>
      <c r="K8" s="51" t="s">
        <v>282</v>
      </c>
    </row>
    <row r="9" ht="97.5" customHeight="1" spans="1:11">
      <c r="A9" s="52" t="s">
        <v>266</v>
      </c>
      <c r="B9" s="53" t="s">
        <v>283</v>
      </c>
      <c r="C9" s="53" t="s">
        <v>267</v>
      </c>
      <c r="D9" s="54">
        <v>340.74</v>
      </c>
      <c r="E9" s="56"/>
      <c r="F9" s="53" t="s">
        <v>268</v>
      </c>
      <c r="G9" s="53" t="s">
        <v>284</v>
      </c>
      <c r="H9" s="53" t="s">
        <v>276</v>
      </c>
      <c r="I9" s="64" t="s">
        <v>277</v>
      </c>
      <c r="J9" s="53" t="s">
        <v>272</v>
      </c>
      <c r="K9" s="51" t="s">
        <v>285</v>
      </c>
    </row>
    <row r="10" ht="43.5" customHeight="1" spans="1:11">
      <c r="A10" s="52" t="s">
        <v>266</v>
      </c>
      <c r="B10" s="53" t="s">
        <v>286</v>
      </c>
      <c r="C10" s="53" t="s">
        <v>267</v>
      </c>
      <c r="D10" s="54">
        <v>200</v>
      </c>
      <c r="E10" s="56"/>
      <c r="F10" s="53" t="s">
        <v>268</v>
      </c>
      <c r="G10" s="53" t="s">
        <v>287</v>
      </c>
      <c r="H10" s="53" t="s">
        <v>276</v>
      </c>
      <c r="I10" s="64" t="s">
        <v>277</v>
      </c>
      <c r="J10" s="53" t="s">
        <v>272</v>
      </c>
      <c r="K10" s="51" t="s">
        <v>288</v>
      </c>
    </row>
    <row r="11" ht="27.75" customHeight="1" spans="1:11">
      <c r="A11" s="57" t="s">
        <v>37</v>
      </c>
      <c r="B11" s="58"/>
      <c r="C11" s="59"/>
      <c r="D11" s="60">
        <f>SUM(D6:D10)</f>
        <v>2277.89</v>
      </c>
      <c r="E11" s="56"/>
      <c r="F11" s="56"/>
      <c r="G11" s="56"/>
      <c r="H11" s="56"/>
      <c r="I11" s="56"/>
      <c r="J11" s="56"/>
      <c r="K11" s="56"/>
    </row>
  </sheetData>
  <mergeCells count="13">
    <mergeCell ref="A2:K2"/>
    <mergeCell ref="A3:J3"/>
    <mergeCell ref="H4:I4"/>
    <mergeCell ref="A11:C11"/>
    <mergeCell ref="A4:A5"/>
    <mergeCell ref="B4:B5"/>
    <mergeCell ref="C4:C5"/>
    <mergeCell ref="D4:D5"/>
    <mergeCell ref="E4:E5"/>
    <mergeCell ref="F4:F5"/>
    <mergeCell ref="G4:G5"/>
    <mergeCell ref="J4:J5"/>
    <mergeCell ref="K4:K5"/>
  </mergeCells>
  <pageMargins left="0.708661417322835" right="0.708661417322835" top="0.748031496062992" bottom="0.748031496062992" header="0.31496062992126" footer="0.31496062992126"/>
  <pageSetup paperSize="9" scale="8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7"/>
  <sheetViews>
    <sheetView workbookViewId="0">
      <selection activeCell="I7" sqref="I7"/>
    </sheetView>
  </sheetViews>
  <sheetFormatPr defaultColWidth="9" defaultRowHeight="13.5" outlineLevelRow="6"/>
  <cols>
    <col min="4" max="4" width="6.75" customWidth="1"/>
    <col min="5" max="5" width="7.875" customWidth="1"/>
    <col min="6" max="6" width="6.125" customWidth="1"/>
    <col min="9" max="9" width="59.5" customWidth="1"/>
  </cols>
  <sheetData>
    <row r="2" ht="18.75" spans="1:12">
      <c r="A2" s="35" t="s">
        <v>289</v>
      </c>
      <c r="B2" s="36"/>
      <c r="C2" s="36"/>
      <c r="D2" s="36"/>
      <c r="E2" s="36"/>
      <c r="F2" s="36"/>
      <c r="G2" s="36"/>
      <c r="H2" s="36"/>
      <c r="I2" s="36"/>
      <c r="J2" s="36"/>
      <c r="K2" s="36"/>
      <c r="L2" s="36"/>
    </row>
    <row r="3" spans="1:12">
      <c r="A3" s="37"/>
      <c r="B3" s="37"/>
      <c r="C3" s="37"/>
      <c r="D3" s="37"/>
      <c r="E3" s="37"/>
      <c r="F3" s="37"/>
      <c r="G3" s="37"/>
      <c r="H3" s="37"/>
      <c r="I3" s="37"/>
      <c r="J3" s="37"/>
      <c r="K3" s="37"/>
      <c r="L3" s="41" t="s">
        <v>34</v>
      </c>
    </row>
    <row r="4" spans="1:12">
      <c r="A4" s="38" t="s">
        <v>36</v>
      </c>
      <c r="B4" s="38" t="s">
        <v>290</v>
      </c>
      <c r="C4" s="38"/>
      <c r="D4" s="38"/>
      <c r="E4" s="38"/>
      <c r="F4" s="38"/>
      <c r="G4" s="38"/>
      <c r="H4" s="38"/>
      <c r="I4" s="38" t="s">
        <v>291</v>
      </c>
      <c r="J4" s="38" t="s">
        <v>292</v>
      </c>
      <c r="K4" s="38" t="s">
        <v>293</v>
      </c>
      <c r="L4" s="38"/>
    </row>
    <row r="5" spans="1:12">
      <c r="A5" s="38"/>
      <c r="B5" s="38" t="s">
        <v>257</v>
      </c>
      <c r="C5" s="38" t="s">
        <v>294</v>
      </c>
      <c r="D5" s="38"/>
      <c r="E5" s="38"/>
      <c r="F5" s="38"/>
      <c r="G5" s="38" t="s">
        <v>295</v>
      </c>
      <c r="H5" s="38"/>
      <c r="I5" s="38"/>
      <c r="J5" s="38"/>
      <c r="K5" s="38" t="s">
        <v>296</v>
      </c>
      <c r="L5" s="38" t="s">
        <v>297</v>
      </c>
    </row>
    <row r="6" ht="36" spans="1:12">
      <c r="A6" s="38"/>
      <c r="B6" s="38"/>
      <c r="C6" s="38" t="s">
        <v>130</v>
      </c>
      <c r="D6" s="38" t="s">
        <v>298</v>
      </c>
      <c r="E6" s="38" t="s">
        <v>299</v>
      </c>
      <c r="F6" s="38" t="s">
        <v>300</v>
      </c>
      <c r="G6" s="38" t="s">
        <v>54</v>
      </c>
      <c r="H6" s="38" t="s">
        <v>58</v>
      </c>
      <c r="I6" s="42"/>
      <c r="J6" s="38"/>
      <c r="K6" s="38"/>
      <c r="L6" s="38"/>
    </row>
    <row r="7" ht="344.25" customHeight="1" spans="1:12">
      <c r="A7" s="39" t="s">
        <v>49</v>
      </c>
      <c r="B7" s="40">
        <v>5670.14</v>
      </c>
      <c r="C7" s="40">
        <v>5670.14</v>
      </c>
      <c r="D7" s="39"/>
      <c r="E7" s="39"/>
      <c r="F7" s="39"/>
      <c r="G7" s="40">
        <v>3392.25</v>
      </c>
      <c r="H7" s="40">
        <v>2135.74</v>
      </c>
      <c r="I7" s="43" t="s">
        <v>301</v>
      </c>
      <c r="J7" s="39" t="s">
        <v>302</v>
      </c>
      <c r="K7" s="39" t="s">
        <v>302</v>
      </c>
      <c r="L7" s="39" t="s">
        <v>302</v>
      </c>
    </row>
  </sheetData>
  <mergeCells count="11">
    <mergeCell ref="A2:L2"/>
    <mergeCell ref="B4:H4"/>
    <mergeCell ref="K4:L4"/>
    <mergeCell ref="C5:F5"/>
    <mergeCell ref="G5:H5"/>
    <mergeCell ref="A4:A6"/>
    <mergeCell ref="B5:B6"/>
    <mergeCell ref="I4:I6"/>
    <mergeCell ref="J4:J6"/>
    <mergeCell ref="K5:K6"/>
    <mergeCell ref="L5:L6"/>
  </mergeCells>
  <pageMargins left="0.708661417322835" right="0.708661417322835" top="0.748031496062992" bottom="0.748031496062992" header="0.31496062992126" footer="0.31496062992126"/>
  <pageSetup paperSize="9" scale="8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J12" sqref="J12"/>
    </sheetView>
  </sheetViews>
  <sheetFormatPr defaultColWidth="9" defaultRowHeight="13.5"/>
  <cols>
    <col min="3" max="3" width="7.75" customWidth="1"/>
    <col min="5" max="5" width="6.625" customWidth="1"/>
    <col min="11" max="11" width="6.75" customWidth="1"/>
    <col min="12" max="12" width="7.5" customWidth="1"/>
  </cols>
  <sheetData>
    <row r="1" ht="14.25" spans="1:18">
      <c r="A1" s="1"/>
      <c r="B1" s="2"/>
      <c r="C1" s="2"/>
      <c r="D1" s="2"/>
      <c r="E1" s="2"/>
      <c r="F1" s="2"/>
      <c r="G1" s="2"/>
      <c r="H1" s="2"/>
      <c r="I1" s="2"/>
      <c r="J1" s="2"/>
      <c r="K1" s="2"/>
      <c r="L1" s="2"/>
      <c r="M1" s="2"/>
      <c r="N1" s="2"/>
      <c r="O1" s="2"/>
      <c r="P1" s="2"/>
      <c r="Q1" s="2"/>
      <c r="R1" s="30" t="s">
        <v>303</v>
      </c>
    </row>
    <row r="2" ht="20.25" spans="1:18">
      <c r="A2" s="1"/>
      <c r="B2" s="3" t="s">
        <v>304</v>
      </c>
      <c r="C2" s="3"/>
      <c r="D2" s="3"/>
      <c r="E2" s="3"/>
      <c r="F2" s="3"/>
      <c r="G2" s="3"/>
      <c r="H2" s="3"/>
      <c r="I2" s="3"/>
      <c r="J2" s="3"/>
      <c r="K2" s="3"/>
      <c r="L2" s="3"/>
      <c r="M2" s="3"/>
      <c r="N2" s="3"/>
      <c r="O2" s="3"/>
      <c r="P2" s="3"/>
      <c r="Q2" s="3"/>
      <c r="R2" s="3"/>
    </row>
    <row r="3" ht="14.25" spans="1:18">
      <c r="A3" s="1"/>
      <c r="B3" s="4"/>
      <c r="C3" s="4"/>
      <c r="D3" s="4"/>
      <c r="E3" s="4"/>
      <c r="F3" s="4"/>
      <c r="G3" s="4"/>
      <c r="H3" s="4"/>
      <c r="I3" s="4"/>
      <c r="J3" s="4"/>
      <c r="K3" s="4"/>
      <c r="L3" s="4"/>
      <c r="M3" s="4"/>
      <c r="N3" s="4"/>
      <c r="O3" s="4"/>
      <c r="P3" s="4"/>
      <c r="Q3" s="31"/>
      <c r="R3" s="31" t="s">
        <v>305</v>
      </c>
    </row>
    <row r="4" spans="1:18">
      <c r="A4" s="5" t="s">
        <v>36</v>
      </c>
      <c r="B4" s="6" t="s">
        <v>306</v>
      </c>
      <c r="C4" s="6" t="s">
        <v>307</v>
      </c>
      <c r="D4" s="6" t="s">
        <v>308</v>
      </c>
      <c r="E4" s="7" t="s">
        <v>309</v>
      </c>
      <c r="F4" s="7" t="s">
        <v>178</v>
      </c>
      <c r="G4" s="8" t="s">
        <v>310</v>
      </c>
      <c r="H4" s="8"/>
      <c r="I4" s="8"/>
      <c r="J4" s="8"/>
      <c r="K4" s="8"/>
      <c r="L4" s="8"/>
      <c r="M4" s="8"/>
      <c r="N4" s="8"/>
      <c r="O4" s="8"/>
      <c r="P4" s="8"/>
      <c r="Q4" s="8"/>
      <c r="R4" s="27" t="s">
        <v>311</v>
      </c>
    </row>
    <row r="5" spans="1:18">
      <c r="A5" s="9"/>
      <c r="B5" s="6"/>
      <c r="C5" s="6"/>
      <c r="D5" s="6"/>
      <c r="E5" s="7"/>
      <c r="F5" s="10"/>
      <c r="G5" s="11" t="s">
        <v>312</v>
      </c>
      <c r="H5" s="11"/>
      <c r="I5" s="22" t="s">
        <v>313</v>
      </c>
      <c r="J5" s="22" t="s">
        <v>314</v>
      </c>
      <c r="K5" s="23" t="s">
        <v>315</v>
      </c>
      <c r="L5" s="24" t="s">
        <v>316</v>
      </c>
      <c r="M5" s="24" t="s">
        <v>317</v>
      </c>
      <c r="N5" s="24" t="s">
        <v>41</v>
      </c>
      <c r="O5" s="24" t="s">
        <v>318</v>
      </c>
      <c r="P5" s="24" t="s">
        <v>319</v>
      </c>
      <c r="Q5" s="32" t="s">
        <v>44</v>
      </c>
      <c r="R5" s="10"/>
    </row>
    <row r="6" ht="22.5" spans="1:18">
      <c r="A6" s="12"/>
      <c r="B6" s="6"/>
      <c r="C6" s="6"/>
      <c r="D6" s="6"/>
      <c r="E6" s="7"/>
      <c r="F6" s="10"/>
      <c r="G6" s="13" t="s">
        <v>45</v>
      </c>
      <c r="H6" s="11" t="s">
        <v>320</v>
      </c>
      <c r="I6" s="25"/>
      <c r="J6" s="25"/>
      <c r="K6" s="26"/>
      <c r="L6" s="27"/>
      <c r="M6" s="27"/>
      <c r="N6" s="27"/>
      <c r="O6" s="27"/>
      <c r="P6" s="27"/>
      <c r="Q6" s="33"/>
      <c r="R6" s="10"/>
    </row>
    <row r="7" spans="1:18">
      <c r="A7" s="14" t="s">
        <v>47</v>
      </c>
      <c r="B7" s="14" t="s">
        <v>47</v>
      </c>
      <c r="C7" s="15" t="s">
        <v>47</v>
      </c>
      <c r="D7" s="15" t="s">
        <v>47</v>
      </c>
      <c r="E7" s="14" t="s">
        <v>47</v>
      </c>
      <c r="F7" s="14">
        <v>1</v>
      </c>
      <c r="G7" s="15">
        <v>2</v>
      </c>
      <c r="H7" s="15">
        <v>3</v>
      </c>
      <c r="I7" s="15">
        <v>4</v>
      </c>
      <c r="J7" s="15">
        <v>5</v>
      </c>
      <c r="K7" s="15">
        <v>6</v>
      </c>
      <c r="L7" s="15">
        <v>7</v>
      </c>
      <c r="M7" s="15">
        <v>8</v>
      </c>
      <c r="N7" s="14">
        <v>9</v>
      </c>
      <c r="O7" s="15">
        <v>10</v>
      </c>
      <c r="P7" s="15">
        <v>11</v>
      </c>
      <c r="Q7" s="14">
        <v>12</v>
      </c>
      <c r="R7" s="14" t="s">
        <v>47</v>
      </c>
    </row>
    <row r="8" ht="23.25" customHeight="1" spans="1:18">
      <c r="A8" s="16" t="s">
        <v>37</v>
      </c>
      <c r="B8" s="17"/>
      <c r="C8" s="18"/>
      <c r="D8" s="19">
        <v>2</v>
      </c>
      <c r="E8" s="20"/>
      <c r="F8" s="21">
        <v>300000</v>
      </c>
      <c r="G8" s="21">
        <v>300000</v>
      </c>
      <c r="H8" s="21">
        <v>300000</v>
      </c>
      <c r="I8" s="21">
        <v>0</v>
      </c>
      <c r="J8" s="21">
        <v>0</v>
      </c>
      <c r="K8" s="21">
        <v>0</v>
      </c>
      <c r="L8" s="28">
        <v>0</v>
      </c>
      <c r="M8" s="29">
        <v>0</v>
      </c>
      <c r="N8" s="21">
        <v>0</v>
      </c>
      <c r="O8" s="21">
        <v>0</v>
      </c>
      <c r="P8" s="21">
        <v>0</v>
      </c>
      <c r="Q8" s="21">
        <v>0</v>
      </c>
      <c r="R8" s="34"/>
    </row>
    <row r="9" ht="45" spans="1:18">
      <c r="A9" s="16"/>
      <c r="B9" s="17" t="s">
        <v>49</v>
      </c>
      <c r="C9" s="18"/>
      <c r="D9" s="19">
        <v>2</v>
      </c>
      <c r="E9" s="20"/>
      <c r="F9" s="21">
        <v>300000</v>
      </c>
      <c r="G9" s="21">
        <v>300000</v>
      </c>
      <c r="H9" s="21">
        <v>300000</v>
      </c>
      <c r="I9" s="21">
        <v>0</v>
      </c>
      <c r="J9" s="21">
        <v>0</v>
      </c>
      <c r="K9" s="21">
        <v>0</v>
      </c>
      <c r="L9" s="28">
        <v>0</v>
      </c>
      <c r="M9" s="29">
        <v>0</v>
      </c>
      <c r="N9" s="21">
        <v>0</v>
      </c>
      <c r="O9" s="21">
        <v>0</v>
      </c>
      <c r="P9" s="21">
        <v>0</v>
      </c>
      <c r="Q9" s="21">
        <v>0</v>
      </c>
      <c r="R9" s="34"/>
    </row>
    <row r="10" ht="33.75" spans="1:18">
      <c r="A10" s="16" t="s">
        <v>49</v>
      </c>
      <c r="B10" s="17" t="s">
        <v>321</v>
      </c>
      <c r="C10" s="18" t="s">
        <v>322</v>
      </c>
      <c r="D10" s="19">
        <v>1</v>
      </c>
      <c r="E10" s="20" t="s">
        <v>323</v>
      </c>
      <c r="F10" s="21">
        <v>50000</v>
      </c>
      <c r="G10" s="21">
        <v>50000</v>
      </c>
      <c r="H10" s="21">
        <v>50000</v>
      </c>
      <c r="I10" s="21">
        <v>0</v>
      </c>
      <c r="J10" s="21">
        <v>0</v>
      </c>
      <c r="K10" s="21">
        <v>0</v>
      </c>
      <c r="L10" s="28">
        <v>0</v>
      </c>
      <c r="M10" s="29">
        <v>0</v>
      </c>
      <c r="N10" s="21">
        <v>0</v>
      </c>
      <c r="O10" s="21">
        <v>0</v>
      </c>
      <c r="P10" s="21">
        <v>0</v>
      </c>
      <c r="Q10" s="21">
        <v>0</v>
      </c>
      <c r="R10" s="34" t="s">
        <v>324</v>
      </c>
    </row>
    <row r="11" ht="33" customHeight="1" spans="1:18">
      <c r="A11" s="16" t="s">
        <v>49</v>
      </c>
      <c r="B11" s="17" t="s">
        <v>325</v>
      </c>
      <c r="C11" s="18" t="s">
        <v>322</v>
      </c>
      <c r="D11" s="19">
        <v>0</v>
      </c>
      <c r="E11" s="20" t="s">
        <v>323</v>
      </c>
      <c r="F11" s="21">
        <v>200000</v>
      </c>
      <c r="G11" s="21">
        <v>200000</v>
      </c>
      <c r="H11" s="21">
        <v>200000</v>
      </c>
      <c r="I11" s="21">
        <v>0</v>
      </c>
      <c r="J11" s="21">
        <v>0</v>
      </c>
      <c r="K11" s="21">
        <v>0</v>
      </c>
      <c r="L11" s="28">
        <v>0</v>
      </c>
      <c r="M11" s="29">
        <v>0</v>
      </c>
      <c r="N11" s="21">
        <v>0</v>
      </c>
      <c r="O11" s="21">
        <v>0</v>
      </c>
      <c r="P11" s="21">
        <v>0</v>
      </c>
      <c r="Q11" s="21">
        <v>0</v>
      </c>
      <c r="R11" s="34" t="s">
        <v>326</v>
      </c>
    </row>
    <row r="12" ht="33.75" spans="1:18">
      <c r="A12" s="16" t="s">
        <v>49</v>
      </c>
      <c r="B12" s="17" t="s">
        <v>321</v>
      </c>
      <c r="C12" s="18" t="s">
        <v>327</v>
      </c>
      <c r="D12" s="19">
        <v>1</v>
      </c>
      <c r="E12" s="20"/>
      <c r="F12" s="21">
        <v>50000</v>
      </c>
      <c r="G12" s="21">
        <v>50000</v>
      </c>
      <c r="H12" s="21">
        <v>50000</v>
      </c>
      <c r="I12" s="21">
        <v>0</v>
      </c>
      <c r="J12" s="21">
        <v>0</v>
      </c>
      <c r="K12" s="21">
        <v>0</v>
      </c>
      <c r="L12" s="28">
        <v>0</v>
      </c>
      <c r="M12" s="29">
        <v>0</v>
      </c>
      <c r="N12" s="21">
        <v>0</v>
      </c>
      <c r="O12" s="21">
        <v>0</v>
      </c>
      <c r="P12" s="21">
        <v>0</v>
      </c>
      <c r="Q12" s="21">
        <v>0</v>
      </c>
      <c r="R12" s="34" t="s">
        <v>324</v>
      </c>
    </row>
  </sheetData>
  <mergeCells count="18">
    <mergeCell ref="G4:Q4"/>
    <mergeCell ref="G5:H5"/>
    <mergeCell ref="A4:A6"/>
    <mergeCell ref="B4:B6"/>
    <mergeCell ref="C4:C6"/>
    <mergeCell ref="D4:D6"/>
    <mergeCell ref="E4:E6"/>
    <mergeCell ref="F4:F6"/>
    <mergeCell ref="I5:I6"/>
    <mergeCell ref="J5:J6"/>
    <mergeCell ref="K5:K6"/>
    <mergeCell ref="L5:L6"/>
    <mergeCell ref="M5:M6"/>
    <mergeCell ref="N5:N6"/>
    <mergeCell ref="O5:O6"/>
    <mergeCell ref="P5:P6"/>
    <mergeCell ref="Q5:Q6"/>
    <mergeCell ref="R4:R6"/>
  </mergeCells>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H18" sqref="H18"/>
    </sheetView>
  </sheetViews>
  <sheetFormatPr defaultColWidth="9" defaultRowHeight="13.5" outlineLevelRow="7"/>
  <cols>
    <col min="1" max="1" width="12.5" customWidth="1"/>
    <col min="2" max="2" width="17.375" customWidth="1"/>
    <col min="3" max="3" width="11.25" customWidth="1"/>
    <col min="4" max="4" width="12.5" customWidth="1"/>
    <col min="5" max="5" width="10.375" customWidth="1"/>
  </cols>
  <sheetData>
    <row r="1" customHeight="1" spans="1:11">
      <c r="A1" s="285"/>
      <c r="B1" s="286"/>
      <c r="C1" s="286"/>
      <c r="D1" s="287"/>
      <c r="E1" s="287"/>
      <c r="F1" s="287"/>
      <c r="G1" s="287"/>
      <c r="H1" s="287"/>
      <c r="I1" s="287"/>
      <c r="J1" s="287"/>
      <c r="K1" s="290"/>
    </row>
    <row r="2" ht="18.75" customHeight="1" spans="1:11">
      <c r="A2" s="288" t="s">
        <v>33</v>
      </c>
      <c r="B2" s="288"/>
      <c r="C2" s="288"/>
      <c r="D2" s="288"/>
      <c r="E2" s="288"/>
      <c r="F2" s="288"/>
      <c r="G2" s="288"/>
      <c r="H2" s="288"/>
      <c r="I2" s="288"/>
      <c r="J2" s="288"/>
      <c r="K2" s="288"/>
    </row>
    <row r="3" ht="27" customHeight="1" spans="1:11">
      <c r="A3" s="289" t="s">
        <v>1</v>
      </c>
      <c r="B3" s="289"/>
      <c r="C3" s="231"/>
      <c r="D3" s="290"/>
      <c r="E3" s="290"/>
      <c r="F3" s="290"/>
      <c r="G3" s="290"/>
      <c r="H3" s="290"/>
      <c r="I3" s="290"/>
      <c r="J3" s="290"/>
      <c r="K3" s="290" t="s">
        <v>34</v>
      </c>
    </row>
    <row r="4" customHeight="1" spans="1:11">
      <c r="A4" s="291" t="s">
        <v>35</v>
      </c>
      <c r="B4" s="291" t="s">
        <v>36</v>
      </c>
      <c r="C4" s="291" t="s">
        <v>37</v>
      </c>
      <c r="D4" s="292" t="s">
        <v>38</v>
      </c>
      <c r="E4" s="293"/>
      <c r="F4" s="294" t="s">
        <v>39</v>
      </c>
      <c r="G4" s="295" t="s">
        <v>40</v>
      </c>
      <c r="H4" s="291" t="s">
        <v>41</v>
      </c>
      <c r="I4" s="291" t="s">
        <v>42</v>
      </c>
      <c r="J4" s="291" t="s">
        <v>43</v>
      </c>
      <c r="K4" s="303" t="s">
        <v>44</v>
      </c>
    </row>
    <row r="5" ht="35.1" customHeight="1" spans="1:11">
      <c r="A5" s="291"/>
      <c r="B5" s="291"/>
      <c r="C5" s="295"/>
      <c r="D5" s="296" t="s">
        <v>45</v>
      </c>
      <c r="E5" s="297" t="s">
        <v>46</v>
      </c>
      <c r="F5" s="294"/>
      <c r="G5" s="295"/>
      <c r="H5" s="291"/>
      <c r="I5" s="291"/>
      <c r="J5" s="291"/>
      <c r="K5" s="303"/>
    </row>
    <row r="6" ht="21.95" customHeight="1" spans="1:11">
      <c r="A6" s="298" t="s">
        <v>47</v>
      </c>
      <c r="B6" s="298" t="s">
        <v>47</v>
      </c>
      <c r="C6" s="298">
        <v>1</v>
      </c>
      <c r="D6" s="299">
        <v>2</v>
      </c>
      <c r="E6" s="298">
        <v>3</v>
      </c>
      <c r="F6" s="298">
        <v>4</v>
      </c>
      <c r="G6" s="298">
        <v>5</v>
      </c>
      <c r="H6" s="298">
        <v>6</v>
      </c>
      <c r="I6" s="298">
        <v>7</v>
      </c>
      <c r="J6" s="298">
        <v>8</v>
      </c>
      <c r="K6" s="298">
        <v>9</v>
      </c>
    </row>
    <row r="7" s="156" customFormat="1" ht="29.25" customHeight="1" spans="1:11">
      <c r="A7" s="300"/>
      <c r="B7" s="301" t="s">
        <v>37</v>
      </c>
      <c r="C7" s="245">
        <v>5670.14</v>
      </c>
      <c r="D7" s="245">
        <v>5670.14</v>
      </c>
      <c r="E7" s="245">
        <v>5670.14</v>
      </c>
      <c r="F7" s="302">
        <f t="shared" ref="F7:K7" si="0">F8</f>
        <v>0</v>
      </c>
      <c r="G7" s="302">
        <f t="shared" si="0"/>
        <v>0</v>
      </c>
      <c r="H7" s="302">
        <f t="shared" si="0"/>
        <v>0</v>
      </c>
      <c r="I7" s="302">
        <f t="shared" si="0"/>
        <v>0</v>
      </c>
      <c r="J7" s="245">
        <f t="shared" si="0"/>
        <v>0</v>
      </c>
      <c r="K7" s="304">
        <f t="shared" si="0"/>
        <v>0</v>
      </c>
    </row>
    <row r="8" ht="29.25" customHeight="1" spans="1:11">
      <c r="A8" s="300" t="s">
        <v>48</v>
      </c>
      <c r="B8" s="301" t="s">
        <v>49</v>
      </c>
      <c r="C8" s="245">
        <v>5670.14</v>
      </c>
      <c r="D8" s="245">
        <v>5670.14</v>
      </c>
      <c r="E8" s="245">
        <v>5670.14</v>
      </c>
      <c r="F8" s="302">
        <v>0</v>
      </c>
      <c r="G8" s="302">
        <v>0</v>
      </c>
      <c r="H8" s="302">
        <v>0</v>
      </c>
      <c r="I8" s="302">
        <v>0</v>
      </c>
      <c r="J8" s="245">
        <v>0</v>
      </c>
      <c r="K8" s="304">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paperSize="9" orientation="landscape"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showGridLines="0" showZeros="0" zoomScale="95" zoomScaleNormal="95" workbookViewId="0">
      <selection activeCell="S21" sqref="S21"/>
    </sheetView>
  </sheetViews>
  <sheetFormatPr defaultColWidth="9" defaultRowHeight="13.5"/>
  <cols>
    <col min="1" max="1" width="5.875" customWidth="1"/>
    <col min="2" max="2" width="5.25" customWidth="1"/>
    <col min="3" max="3" width="4.625" customWidth="1"/>
    <col min="4" max="4" width="13.75" customWidth="1"/>
    <col min="5" max="5" width="9.375" customWidth="1"/>
    <col min="10" max="10" width="10.625" customWidth="1"/>
    <col min="11" max="11" width="11.75" customWidth="1"/>
    <col min="12" max="12" width="10.5" customWidth="1"/>
  </cols>
  <sheetData>
    <row r="1" customHeight="1" spans="1:17">
      <c r="A1" s="199"/>
      <c r="B1" s="199"/>
      <c r="C1" s="199"/>
      <c r="D1" s="199"/>
      <c r="E1" s="199"/>
      <c r="F1" s="199"/>
      <c r="G1" s="199"/>
      <c r="H1" s="199"/>
      <c r="I1" s="199"/>
      <c r="J1" s="199"/>
      <c r="K1" s="199"/>
      <c r="L1" s="199"/>
      <c r="M1" s="199"/>
      <c r="N1" s="199"/>
      <c r="O1" s="199"/>
      <c r="P1" s="199"/>
      <c r="Q1" s="199"/>
    </row>
    <row r="2" ht="20.25" customHeight="1" spans="1:17">
      <c r="A2" s="200" t="s">
        <v>50</v>
      </c>
      <c r="B2" s="200"/>
      <c r="C2" s="200"/>
      <c r="D2" s="200"/>
      <c r="E2" s="200"/>
      <c r="F2" s="200"/>
      <c r="G2" s="200"/>
      <c r="H2" s="200"/>
      <c r="I2" s="200"/>
      <c r="J2" s="200"/>
      <c r="K2" s="200"/>
      <c r="L2" s="200"/>
      <c r="M2" s="200"/>
      <c r="N2" s="200"/>
      <c r="O2" s="200"/>
      <c r="P2" s="200"/>
      <c r="Q2" s="201"/>
    </row>
    <row r="3" ht="23.1" customHeight="1" spans="1:17">
      <c r="A3" s="202" t="s">
        <v>1</v>
      </c>
      <c r="B3" s="203"/>
      <c r="C3" s="203"/>
      <c r="D3" s="203"/>
      <c r="E3" s="203"/>
      <c r="F3" s="203"/>
      <c r="G3" s="203"/>
      <c r="H3" s="203"/>
      <c r="I3" s="203"/>
      <c r="J3" s="199"/>
      <c r="K3" s="199"/>
      <c r="L3" s="199"/>
      <c r="M3" s="199"/>
      <c r="N3" s="199"/>
      <c r="O3" s="199"/>
      <c r="P3" s="199"/>
      <c r="Q3" s="227" t="s">
        <v>34</v>
      </c>
    </row>
    <row r="4" ht="39.95" customHeight="1" spans="1:17">
      <c r="A4" s="204" t="s">
        <v>51</v>
      </c>
      <c r="B4" s="205"/>
      <c r="C4" s="206"/>
      <c r="D4" s="207" t="s">
        <v>52</v>
      </c>
      <c r="E4" s="207" t="s">
        <v>53</v>
      </c>
      <c r="F4" s="208" t="s">
        <v>54</v>
      </c>
      <c r="G4" s="207" t="s">
        <v>55</v>
      </c>
      <c r="H4" s="207" t="s">
        <v>56</v>
      </c>
      <c r="I4" s="207" t="s">
        <v>57</v>
      </c>
      <c r="J4" s="208" t="s">
        <v>58</v>
      </c>
      <c r="K4" s="220" t="s">
        <v>59</v>
      </c>
      <c r="L4" s="220" t="s">
        <v>60</v>
      </c>
      <c r="M4" s="207" t="s">
        <v>61</v>
      </c>
      <c r="N4" s="207" t="s">
        <v>62</v>
      </c>
      <c r="O4" s="207" t="s">
        <v>63</v>
      </c>
      <c r="P4" s="207" t="s">
        <v>64</v>
      </c>
      <c r="Q4" s="208" t="s">
        <v>65</v>
      </c>
    </row>
    <row r="5" ht="26.1" customHeight="1" spans="1:17">
      <c r="A5" s="208" t="s">
        <v>66</v>
      </c>
      <c r="B5" s="208" t="s">
        <v>67</v>
      </c>
      <c r="C5" s="209" t="s">
        <v>68</v>
      </c>
      <c r="D5" s="210"/>
      <c r="E5" s="210"/>
      <c r="F5" s="208" t="s">
        <v>69</v>
      </c>
      <c r="G5" s="210"/>
      <c r="H5" s="210"/>
      <c r="I5" s="210"/>
      <c r="J5" s="208" t="s">
        <v>69</v>
      </c>
      <c r="K5" s="210"/>
      <c r="L5" s="210"/>
      <c r="M5" s="210"/>
      <c r="N5" s="210"/>
      <c r="O5" s="210"/>
      <c r="P5" s="210"/>
      <c r="Q5" s="208"/>
    </row>
    <row r="6" ht="18" customHeight="1" spans="1:17">
      <c r="A6" s="211" t="s">
        <v>47</v>
      </c>
      <c r="B6" s="211" t="s">
        <v>47</v>
      </c>
      <c r="C6" s="212" t="s">
        <v>47</v>
      </c>
      <c r="D6" s="211" t="s">
        <v>47</v>
      </c>
      <c r="E6" s="211">
        <v>1</v>
      </c>
      <c r="F6" s="211">
        <v>2</v>
      </c>
      <c r="G6" s="211">
        <v>3</v>
      </c>
      <c r="H6" s="211">
        <v>4</v>
      </c>
      <c r="I6" s="211">
        <v>5</v>
      </c>
      <c r="J6" s="221">
        <v>6</v>
      </c>
      <c r="K6" s="221">
        <v>7</v>
      </c>
      <c r="L6" s="221">
        <v>8</v>
      </c>
      <c r="M6" s="211">
        <v>9</v>
      </c>
      <c r="N6" s="211">
        <v>10</v>
      </c>
      <c r="O6" s="211">
        <v>11</v>
      </c>
      <c r="P6" s="211">
        <v>12</v>
      </c>
      <c r="Q6" s="211">
        <v>13</v>
      </c>
    </row>
    <row r="7" s="156" customFormat="1" ht="25.5" customHeight="1" spans="1:17">
      <c r="A7" s="213"/>
      <c r="B7" s="213"/>
      <c r="C7" s="214"/>
      <c r="D7" s="215" t="s">
        <v>37</v>
      </c>
      <c r="E7" s="278">
        <f t="shared" ref="E7:Q7" si="0">E8+E11+E14+E19</f>
        <v>5670.1383</v>
      </c>
      <c r="F7" s="278">
        <f t="shared" si="0"/>
        <v>3392.2476</v>
      </c>
      <c r="G7" s="219">
        <f t="shared" si="0"/>
        <v>1909.5803</v>
      </c>
      <c r="H7" s="279">
        <f t="shared" si="0"/>
        <v>176.7033</v>
      </c>
      <c r="I7" s="280">
        <f t="shared" si="0"/>
        <v>1305.964</v>
      </c>
      <c r="J7" s="278">
        <v>2277.89</v>
      </c>
      <c r="K7" s="281">
        <v>142.15</v>
      </c>
      <c r="L7" s="282">
        <f t="shared" si="0"/>
        <v>0</v>
      </c>
      <c r="M7" s="283">
        <f t="shared" si="0"/>
        <v>2135.7435</v>
      </c>
      <c r="N7" s="284">
        <f t="shared" si="0"/>
        <v>0</v>
      </c>
      <c r="O7" s="284">
        <f t="shared" si="0"/>
        <v>0</v>
      </c>
      <c r="P7" s="284">
        <f t="shared" si="0"/>
        <v>0</v>
      </c>
      <c r="Q7" s="284">
        <f t="shared" si="0"/>
        <v>0</v>
      </c>
    </row>
    <row r="8" ht="25.5" customHeight="1" spans="1:17">
      <c r="A8" s="213" t="s">
        <v>70</v>
      </c>
      <c r="B8" s="213"/>
      <c r="C8" s="214"/>
      <c r="D8" s="215" t="s">
        <v>71</v>
      </c>
      <c r="E8" s="278">
        <f t="shared" ref="E8:Q9" si="1">E9</f>
        <v>1292.688</v>
      </c>
      <c r="F8" s="278">
        <f t="shared" si="1"/>
        <v>1292.688</v>
      </c>
      <c r="G8" s="219">
        <f t="shared" si="1"/>
        <v>0</v>
      </c>
      <c r="H8" s="279">
        <f t="shared" si="1"/>
        <v>0</v>
      </c>
      <c r="I8" s="280">
        <f t="shared" si="1"/>
        <v>1292.688</v>
      </c>
      <c r="J8" s="278">
        <f t="shared" si="1"/>
        <v>0</v>
      </c>
      <c r="K8" s="281">
        <f t="shared" si="1"/>
        <v>0</v>
      </c>
      <c r="L8" s="282">
        <f t="shared" si="1"/>
        <v>0</v>
      </c>
      <c r="M8" s="283">
        <f t="shared" si="1"/>
        <v>0</v>
      </c>
      <c r="N8" s="284">
        <f t="shared" si="1"/>
        <v>0</v>
      </c>
      <c r="O8" s="284">
        <f t="shared" si="1"/>
        <v>0</v>
      </c>
      <c r="P8" s="284">
        <f t="shared" si="1"/>
        <v>0</v>
      </c>
      <c r="Q8" s="284">
        <f t="shared" si="1"/>
        <v>0</v>
      </c>
    </row>
    <row r="9" ht="25.5" customHeight="1" spans="1:17">
      <c r="A9" s="213" t="s">
        <v>72</v>
      </c>
      <c r="B9" s="213" t="s">
        <v>73</v>
      </c>
      <c r="C9" s="214"/>
      <c r="D9" s="215" t="s">
        <v>74</v>
      </c>
      <c r="E9" s="278">
        <f t="shared" si="1"/>
        <v>1292.688</v>
      </c>
      <c r="F9" s="278">
        <f t="shared" si="1"/>
        <v>1292.688</v>
      </c>
      <c r="G9" s="219">
        <f t="shared" si="1"/>
        <v>0</v>
      </c>
      <c r="H9" s="279">
        <f t="shared" si="1"/>
        <v>0</v>
      </c>
      <c r="I9" s="280">
        <f t="shared" si="1"/>
        <v>1292.688</v>
      </c>
      <c r="J9" s="278">
        <f t="shared" si="1"/>
        <v>0</v>
      </c>
      <c r="K9" s="281">
        <f t="shared" si="1"/>
        <v>0</v>
      </c>
      <c r="L9" s="282">
        <f t="shared" si="1"/>
        <v>0</v>
      </c>
      <c r="M9" s="283">
        <f t="shared" si="1"/>
        <v>0</v>
      </c>
      <c r="N9" s="284">
        <f t="shared" si="1"/>
        <v>0</v>
      </c>
      <c r="O9" s="284">
        <f t="shared" si="1"/>
        <v>0</v>
      </c>
      <c r="P9" s="284">
        <f t="shared" si="1"/>
        <v>0</v>
      </c>
      <c r="Q9" s="284">
        <f t="shared" si="1"/>
        <v>0</v>
      </c>
    </row>
    <row r="10" ht="25.5" customHeight="1" spans="1:17">
      <c r="A10" s="213" t="s">
        <v>75</v>
      </c>
      <c r="B10" s="213" t="s">
        <v>76</v>
      </c>
      <c r="C10" s="214" t="s">
        <v>77</v>
      </c>
      <c r="D10" s="215" t="s">
        <v>78</v>
      </c>
      <c r="E10" s="278">
        <v>1292.688</v>
      </c>
      <c r="F10" s="278">
        <v>1292.688</v>
      </c>
      <c r="G10" s="219">
        <v>0</v>
      </c>
      <c r="H10" s="279">
        <v>0</v>
      </c>
      <c r="I10" s="280">
        <v>1292.688</v>
      </c>
      <c r="J10" s="278">
        <v>0</v>
      </c>
      <c r="K10" s="281">
        <v>0</v>
      </c>
      <c r="L10" s="282">
        <v>0</v>
      </c>
      <c r="M10" s="283">
        <v>0</v>
      </c>
      <c r="N10" s="284">
        <v>0</v>
      </c>
      <c r="O10" s="284">
        <v>0</v>
      </c>
      <c r="P10" s="284">
        <v>0</v>
      </c>
      <c r="Q10" s="284">
        <v>0</v>
      </c>
    </row>
    <row r="11" ht="25.5" customHeight="1" spans="1:17">
      <c r="A11" s="213" t="s">
        <v>79</v>
      </c>
      <c r="B11" s="213"/>
      <c r="C11" s="214"/>
      <c r="D11" s="215" t="s">
        <v>80</v>
      </c>
      <c r="E11" s="278">
        <f t="shared" ref="E11:Q12" si="2">E12</f>
        <v>340.7435</v>
      </c>
      <c r="F11" s="278">
        <f t="shared" si="2"/>
        <v>0</v>
      </c>
      <c r="G11" s="219">
        <f t="shared" si="2"/>
        <v>0</v>
      </c>
      <c r="H11" s="279">
        <f t="shared" si="2"/>
        <v>0</v>
      </c>
      <c r="I11" s="280">
        <f t="shared" si="2"/>
        <v>0</v>
      </c>
      <c r="J11" s="278">
        <f t="shared" si="2"/>
        <v>340.7435</v>
      </c>
      <c r="K11" s="281">
        <f t="shared" si="2"/>
        <v>0</v>
      </c>
      <c r="L11" s="282">
        <f t="shared" si="2"/>
        <v>0</v>
      </c>
      <c r="M11" s="283">
        <f t="shared" si="2"/>
        <v>340.7435</v>
      </c>
      <c r="N11" s="284">
        <f t="shared" si="2"/>
        <v>0</v>
      </c>
      <c r="O11" s="284">
        <f t="shared" si="2"/>
        <v>0</v>
      </c>
      <c r="P11" s="284">
        <f t="shared" si="2"/>
        <v>0</v>
      </c>
      <c r="Q11" s="284">
        <f t="shared" si="2"/>
        <v>0</v>
      </c>
    </row>
    <row r="12" ht="25.5" customHeight="1" spans="1:17">
      <c r="A12" s="213" t="s">
        <v>81</v>
      </c>
      <c r="B12" s="213" t="s">
        <v>77</v>
      </c>
      <c r="C12" s="214"/>
      <c r="D12" s="215" t="s">
        <v>82</v>
      </c>
      <c r="E12" s="278">
        <f t="shared" si="2"/>
        <v>340.7435</v>
      </c>
      <c r="F12" s="278">
        <f t="shared" si="2"/>
        <v>0</v>
      </c>
      <c r="G12" s="219">
        <f t="shared" si="2"/>
        <v>0</v>
      </c>
      <c r="H12" s="279">
        <f t="shared" si="2"/>
        <v>0</v>
      </c>
      <c r="I12" s="280">
        <f t="shared" si="2"/>
        <v>0</v>
      </c>
      <c r="J12" s="278">
        <f t="shared" si="2"/>
        <v>340.7435</v>
      </c>
      <c r="K12" s="281">
        <f t="shared" si="2"/>
        <v>0</v>
      </c>
      <c r="L12" s="282">
        <f t="shared" si="2"/>
        <v>0</v>
      </c>
      <c r="M12" s="283">
        <f t="shared" si="2"/>
        <v>340.7435</v>
      </c>
      <c r="N12" s="284">
        <f t="shared" si="2"/>
        <v>0</v>
      </c>
      <c r="O12" s="284">
        <f t="shared" si="2"/>
        <v>0</v>
      </c>
      <c r="P12" s="284">
        <f t="shared" si="2"/>
        <v>0</v>
      </c>
      <c r="Q12" s="284">
        <f t="shared" si="2"/>
        <v>0</v>
      </c>
    </row>
    <row r="13" ht="25.5" customHeight="1" spans="1:17">
      <c r="A13" s="213" t="s">
        <v>83</v>
      </c>
      <c r="B13" s="213" t="s">
        <v>84</v>
      </c>
      <c r="C13" s="214" t="s">
        <v>85</v>
      </c>
      <c r="D13" s="215" t="s">
        <v>86</v>
      </c>
      <c r="E13" s="278">
        <v>340.7435</v>
      </c>
      <c r="F13" s="278">
        <v>0</v>
      </c>
      <c r="G13" s="219">
        <v>0</v>
      </c>
      <c r="H13" s="279">
        <v>0</v>
      </c>
      <c r="I13" s="280">
        <v>0</v>
      </c>
      <c r="J13" s="278">
        <v>340.7435</v>
      </c>
      <c r="K13" s="281">
        <v>0</v>
      </c>
      <c r="L13" s="282">
        <v>0</v>
      </c>
      <c r="M13" s="283">
        <v>340.7435</v>
      </c>
      <c r="N13" s="284">
        <v>0</v>
      </c>
      <c r="O13" s="284">
        <v>0</v>
      </c>
      <c r="P13" s="284">
        <v>0</v>
      </c>
      <c r="Q13" s="284">
        <v>0</v>
      </c>
    </row>
    <row r="14" ht="25.5" customHeight="1" spans="1:17">
      <c r="A14" s="213" t="s">
        <v>87</v>
      </c>
      <c r="B14" s="213"/>
      <c r="C14" s="214"/>
      <c r="D14" s="215" t="s">
        <v>88</v>
      </c>
      <c r="E14" s="278">
        <f t="shared" ref="E14:Q14" si="3">E15+E17</f>
        <v>3906.5589</v>
      </c>
      <c r="F14" s="278">
        <f t="shared" si="3"/>
        <v>1969.4117</v>
      </c>
      <c r="G14" s="219">
        <f t="shared" si="3"/>
        <v>1779.4324</v>
      </c>
      <c r="H14" s="279">
        <f t="shared" si="3"/>
        <v>176.7033</v>
      </c>
      <c r="I14" s="280">
        <f t="shared" si="3"/>
        <v>13.276</v>
      </c>
      <c r="J14" s="278">
        <v>1937.15</v>
      </c>
      <c r="K14" s="281">
        <v>142.15</v>
      </c>
      <c r="L14" s="282">
        <f t="shared" si="3"/>
        <v>0</v>
      </c>
      <c r="M14" s="283">
        <f t="shared" si="3"/>
        <v>1795</v>
      </c>
      <c r="N14" s="284">
        <f t="shared" si="3"/>
        <v>0</v>
      </c>
      <c r="O14" s="284">
        <f t="shared" si="3"/>
        <v>0</v>
      </c>
      <c r="P14" s="284">
        <f t="shared" si="3"/>
        <v>0</v>
      </c>
      <c r="Q14" s="284">
        <f t="shared" si="3"/>
        <v>0</v>
      </c>
    </row>
    <row r="15" ht="25.5" customHeight="1" spans="1:17">
      <c r="A15" s="213" t="s">
        <v>89</v>
      </c>
      <c r="B15" s="213" t="s">
        <v>77</v>
      </c>
      <c r="C15" s="214"/>
      <c r="D15" s="215" t="s">
        <v>90</v>
      </c>
      <c r="E15" s="278">
        <f t="shared" ref="E15:Q15" si="4">E16</f>
        <v>1307.2689</v>
      </c>
      <c r="F15" s="278">
        <f t="shared" si="4"/>
        <v>1307.2689</v>
      </c>
      <c r="G15" s="219">
        <f t="shared" si="4"/>
        <v>1270.5656</v>
      </c>
      <c r="H15" s="279">
        <f t="shared" si="4"/>
        <v>36.7033</v>
      </c>
      <c r="I15" s="280">
        <f t="shared" si="4"/>
        <v>0</v>
      </c>
      <c r="J15" s="278">
        <f t="shared" si="4"/>
        <v>0</v>
      </c>
      <c r="K15" s="281">
        <f t="shared" si="4"/>
        <v>0</v>
      </c>
      <c r="L15" s="282">
        <f t="shared" si="4"/>
        <v>0</v>
      </c>
      <c r="M15" s="283">
        <f t="shared" si="4"/>
        <v>0</v>
      </c>
      <c r="N15" s="284">
        <f t="shared" si="4"/>
        <v>0</v>
      </c>
      <c r="O15" s="284">
        <f t="shared" si="4"/>
        <v>0</v>
      </c>
      <c r="P15" s="284">
        <f t="shared" si="4"/>
        <v>0</v>
      </c>
      <c r="Q15" s="284">
        <f t="shared" si="4"/>
        <v>0</v>
      </c>
    </row>
    <row r="16" ht="25.5" customHeight="1" spans="1:17">
      <c r="A16" s="213" t="s">
        <v>91</v>
      </c>
      <c r="B16" s="213" t="s">
        <v>84</v>
      </c>
      <c r="C16" s="214" t="s">
        <v>77</v>
      </c>
      <c r="D16" s="215" t="s">
        <v>92</v>
      </c>
      <c r="E16" s="278">
        <v>1307.2689</v>
      </c>
      <c r="F16" s="278">
        <v>1307.2689</v>
      </c>
      <c r="G16" s="219">
        <v>1270.5656</v>
      </c>
      <c r="H16" s="279">
        <v>36.7033</v>
      </c>
      <c r="I16" s="280">
        <v>0</v>
      </c>
      <c r="J16" s="278">
        <v>0</v>
      </c>
      <c r="K16" s="281">
        <v>0</v>
      </c>
      <c r="L16" s="282">
        <v>0</v>
      </c>
      <c r="M16" s="283">
        <v>0</v>
      </c>
      <c r="N16" s="284">
        <v>0</v>
      </c>
      <c r="O16" s="284">
        <v>0</v>
      </c>
      <c r="P16" s="284">
        <v>0</v>
      </c>
      <c r="Q16" s="284">
        <v>0</v>
      </c>
    </row>
    <row r="17" ht="25.5" customHeight="1" spans="1:17">
      <c r="A17" s="213" t="s">
        <v>89</v>
      </c>
      <c r="B17" s="213" t="s">
        <v>93</v>
      </c>
      <c r="C17" s="214"/>
      <c r="D17" s="215" t="s">
        <v>94</v>
      </c>
      <c r="E17" s="278">
        <v>2599.29</v>
      </c>
      <c r="F17" s="278">
        <f t="shared" ref="F17:Q17" si="5">F18</f>
        <v>662.1428</v>
      </c>
      <c r="G17" s="219">
        <f t="shared" si="5"/>
        <v>508.8668</v>
      </c>
      <c r="H17" s="279">
        <f t="shared" si="5"/>
        <v>140</v>
      </c>
      <c r="I17" s="280">
        <f t="shared" si="5"/>
        <v>13.276</v>
      </c>
      <c r="J17" s="278">
        <v>1937.15</v>
      </c>
      <c r="K17" s="281">
        <v>142.15</v>
      </c>
      <c r="L17" s="282">
        <f t="shared" si="5"/>
        <v>0</v>
      </c>
      <c r="M17" s="283">
        <f t="shared" si="5"/>
        <v>1795</v>
      </c>
      <c r="N17" s="284">
        <f t="shared" si="5"/>
        <v>0</v>
      </c>
      <c r="O17" s="284">
        <f t="shared" si="5"/>
        <v>0</v>
      </c>
      <c r="P17" s="284">
        <f t="shared" si="5"/>
        <v>0</v>
      </c>
      <c r="Q17" s="284">
        <f t="shared" si="5"/>
        <v>0</v>
      </c>
    </row>
    <row r="18" ht="25.5" customHeight="1" spans="1:17">
      <c r="A18" s="213" t="s">
        <v>91</v>
      </c>
      <c r="B18" s="213" t="s">
        <v>95</v>
      </c>
      <c r="C18" s="214" t="s">
        <v>77</v>
      </c>
      <c r="D18" s="215" t="s">
        <v>96</v>
      </c>
      <c r="E18" s="278">
        <v>2599.29</v>
      </c>
      <c r="F18" s="278">
        <v>662.1428</v>
      </c>
      <c r="G18" s="219">
        <v>508.8668</v>
      </c>
      <c r="H18" s="279">
        <v>140</v>
      </c>
      <c r="I18" s="280">
        <v>13.276</v>
      </c>
      <c r="J18" s="278">
        <v>1937.15</v>
      </c>
      <c r="K18" s="281">
        <v>142.15</v>
      </c>
      <c r="L18" s="282">
        <v>0</v>
      </c>
      <c r="M18" s="283">
        <v>1795</v>
      </c>
      <c r="N18" s="284">
        <v>0</v>
      </c>
      <c r="O18" s="284">
        <v>0</v>
      </c>
      <c r="P18" s="284">
        <v>0</v>
      </c>
      <c r="Q18" s="284">
        <v>0</v>
      </c>
    </row>
    <row r="19" ht="25.5" customHeight="1" spans="1:17">
      <c r="A19" s="213" t="s">
        <v>97</v>
      </c>
      <c r="B19" s="213"/>
      <c r="C19" s="214"/>
      <c r="D19" s="215" t="s">
        <v>98</v>
      </c>
      <c r="E19" s="278">
        <f t="shared" ref="E19:Q20" si="6">E20</f>
        <v>130.1479</v>
      </c>
      <c r="F19" s="278">
        <f t="shared" si="6"/>
        <v>130.1479</v>
      </c>
      <c r="G19" s="219">
        <f t="shared" si="6"/>
        <v>130.1479</v>
      </c>
      <c r="H19" s="279">
        <f t="shared" si="6"/>
        <v>0</v>
      </c>
      <c r="I19" s="280">
        <f t="shared" si="6"/>
        <v>0</v>
      </c>
      <c r="J19" s="278">
        <f t="shared" si="6"/>
        <v>0</v>
      </c>
      <c r="K19" s="281">
        <f t="shared" si="6"/>
        <v>0</v>
      </c>
      <c r="L19" s="282">
        <f t="shared" si="6"/>
        <v>0</v>
      </c>
      <c r="M19" s="283">
        <f t="shared" si="6"/>
        <v>0</v>
      </c>
      <c r="N19" s="284">
        <f t="shared" si="6"/>
        <v>0</v>
      </c>
      <c r="O19" s="284">
        <f t="shared" si="6"/>
        <v>0</v>
      </c>
      <c r="P19" s="284">
        <f t="shared" si="6"/>
        <v>0</v>
      </c>
      <c r="Q19" s="284">
        <f t="shared" si="6"/>
        <v>0</v>
      </c>
    </row>
    <row r="20" ht="25.5" customHeight="1" spans="1:17">
      <c r="A20" s="213" t="s">
        <v>99</v>
      </c>
      <c r="B20" s="213" t="s">
        <v>85</v>
      </c>
      <c r="C20" s="214"/>
      <c r="D20" s="215" t="s">
        <v>100</v>
      </c>
      <c r="E20" s="278">
        <f t="shared" si="6"/>
        <v>130.1479</v>
      </c>
      <c r="F20" s="278">
        <f t="shared" si="6"/>
        <v>130.1479</v>
      </c>
      <c r="G20" s="219">
        <f t="shared" si="6"/>
        <v>130.1479</v>
      </c>
      <c r="H20" s="279">
        <f t="shared" si="6"/>
        <v>0</v>
      </c>
      <c r="I20" s="280">
        <f t="shared" si="6"/>
        <v>0</v>
      </c>
      <c r="J20" s="278">
        <f t="shared" si="6"/>
        <v>0</v>
      </c>
      <c r="K20" s="281">
        <f t="shared" si="6"/>
        <v>0</v>
      </c>
      <c r="L20" s="282">
        <f t="shared" si="6"/>
        <v>0</v>
      </c>
      <c r="M20" s="283">
        <f t="shared" si="6"/>
        <v>0</v>
      </c>
      <c r="N20" s="284">
        <f t="shared" si="6"/>
        <v>0</v>
      </c>
      <c r="O20" s="284">
        <f t="shared" si="6"/>
        <v>0</v>
      </c>
      <c r="P20" s="284">
        <f t="shared" si="6"/>
        <v>0</v>
      </c>
      <c r="Q20" s="284">
        <f t="shared" si="6"/>
        <v>0</v>
      </c>
    </row>
    <row r="21" ht="25.5" customHeight="1" spans="1:17">
      <c r="A21" s="213" t="s">
        <v>101</v>
      </c>
      <c r="B21" s="213" t="s">
        <v>102</v>
      </c>
      <c r="C21" s="214" t="s">
        <v>77</v>
      </c>
      <c r="D21" s="215" t="s">
        <v>103</v>
      </c>
      <c r="E21" s="278">
        <v>130.1479</v>
      </c>
      <c r="F21" s="278">
        <v>130.1479</v>
      </c>
      <c r="G21" s="219">
        <v>130.1479</v>
      </c>
      <c r="H21" s="279">
        <v>0</v>
      </c>
      <c r="I21" s="280">
        <v>0</v>
      </c>
      <c r="J21" s="278">
        <v>0</v>
      </c>
      <c r="K21" s="281">
        <v>0</v>
      </c>
      <c r="L21" s="282">
        <v>0</v>
      </c>
      <c r="M21" s="283">
        <v>0</v>
      </c>
      <c r="N21" s="284">
        <v>0</v>
      </c>
      <c r="O21" s="284">
        <v>0</v>
      </c>
      <c r="P21" s="284">
        <v>0</v>
      </c>
      <c r="Q21" s="284">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showGridLines="0" showZeros="0" workbookViewId="0">
      <selection activeCell="C11" sqref="C11"/>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190" t="s">
        <v>104</v>
      </c>
      <c r="B2" s="190"/>
      <c r="C2" s="190"/>
    </row>
    <row r="3" ht="18.75" customHeight="1" spans="2:3">
      <c r="B3" s="190"/>
      <c r="C3" s="190"/>
    </row>
    <row r="4" customHeight="1" spans="2:3">
      <c r="B4" s="191" t="s">
        <v>1</v>
      </c>
      <c r="C4" s="192" t="s">
        <v>34</v>
      </c>
    </row>
    <row r="5" ht="26.25" customHeight="1" spans="1:3">
      <c r="A5" s="193" t="s">
        <v>105</v>
      </c>
      <c r="B5" s="194" t="s">
        <v>106</v>
      </c>
      <c r="C5" s="195" t="s">
        <v>107</v>
      </c>
    </row>
    <row r="6" s="156" customFormat="1" ht="26.25" customHeight="1" spans="1:3">
      <c r="A6" s="196"/>
      <c r="B6" s="197" t="s">
        <v>37</v>
      </c>
      <c r="C6" s="277">
        <f>C7+C13+C22</f>
        <v>3392.2476</v>
      </c>
    </row>
    <row r="7" ht="26.25" customHeight="1" spans="1:3">
      <c r="A7" s="196">
        <v>301</v>
      </c>
      <c r="B7" s="197" t="s">
        <v>55</v>
      </c>
      <c r="C7" s="277">
        <f>SUM(C8:C12)</f>
        <v>1909.5803</v>
      </c>
    </row>
    <row r="8" ht="26.25" customHeight="1" spans="1:3">
      <c r="A8" s="196">
        <v>30101</v>
      </c>
      <c r="B8" s="197" t="s">
        <v>108</v>
      </c>
      <c r="C8" s="277">
        <v>384.9744</v>
      </c>
    </row>
    <row r="9" ht="26.25" customHeight="1" spans="1:3">
      <c r="A9" s="196">
        <v>30102</v>
      </c>
      <c r="B9" s="197" t="s">
        <v>109</v>
      </c>
      <c r="C9" s="277">
        <v>213.0312</v>
      </c>
    </row>
    <row r="10" ht="26.25" customHeight="1" spans="1:3">
      <c r="A10" s="196">
        <v>30103</v>
      </c>
      <c r="B10" s="197" t="s">
        <v>110</v>
      </c>
      <c r="C10" s="277">
        <v>976</v>
      </c>
    </row>
    <row r="11" ht="26.25" customHeight="1" spans="1:3">
      <c r="A11" s="196">
        <v>30104</v>
      </c>
      <c r="B11" s="197" t="s">
        <v>111</v>
      </c>
      <c r="C11" s="277">
        <v>195.0684</v>
      </c>
    </row>
    <row r="12" ht="26.25" customHeight="1" spans="1:3">
      <c r="A12" s="196">
        <v>30113</v>
      </c>
      <c r="B12" s="197" t="s">
        <v>112</v>
      </c>
      <c r="C12" s="277">
        <v>140.5063</v>
      </c>
    </row>
    <row r="13" ht="26.25" customHeight="1" spans="1:3">
      <c r="A13" s="196">
        <v>302</v>
      </c>
      <c r="B13" s="197" t="s">
        <v>56</v>
      </c>
      <c r="C13" s="277">
        <f>SUM(C14:C21)</f>
        <v>176.7033</v>
      </c>
    </row>
    <row r="14" ht="26.25" customHeight="1" spans="1:3">
      <c r="A14" s="196">
        <v>30201</v>
      </c>
      <c r="B14" s="197" t="s">
        <v>113</v>
      </c>
      <c r="C14" s="277">
        <v>76.6</v>
      </c>
    </row>
    <row r="15" ht="26.25" customHeight="1" spans="1:3">
      <c r="A15" s="196">
        <v>30207</v>
      </c>
      <c r="B15" s="197" t="s">
        <v>114</v>
      </c>
      <c r="C15" s="277">
        <v>2.4</v>
      </c>
    </row>
    <row r="16" ht="26.25" customHeight="1" spans="1:3">
      <c r="A16" s="196">
        <v>30215</v>
      </c>
      <c r="B16" s="197" t="s">
        <v>115</v>
      </c>
      <c r="C16" s="277">
        <v>1.5</v>
      </c>
    </row>
    <row r="17" ht="26.25" customHeight="1" spans="1:3">
      <c r="A17" s="196">
        <v>30216</v>
      </c>
      <c r="B17" s="197" t="s">
        <v>116</v>
      </c>
      <c r="C17" s="277">
        <v>1.5</v>
      </c>
    </row>
    <row r="18" ht="26.25" customHeight="1" spans="1:3">
      <c r="A18" s="196">
        <v>30228</v>
      </c>
      <c r="B18" s="197" t="s">
        <v>117</v>
      </c>
      <c r="C18" s="277">
        <v>17.9713</v>
      </c>
    </row>
    <row r="19" ht="26.25" customHeight="1" spans="1:3">
      <c r="A19" s="196">
        <v>30231</v>
      </c>
      <c r="B19" s="197" t="s">
        <v>118</v>
      </c>
      <c r="C19" s="277">
        <v>16</v>
      </c>
    </row>
    <row r="20" ht="26.25" customHeight="1" spans="1:3">
      <c r="A20" s="196">
        <v>30239</v>
      </c>
      <c r="B20" s="197" t="s">
        <v>119</v>
      </c>
      <c r="C20" s="277">
        <v>18.732</v>
      </c>
    </row>
    <row r="21" ht="26.25" customHeight="1" spans="1:3">
      <c r="A21" s="196">
        <v>30299</v>
      </c>
      <c r="B21" s="197" t="s">
        <v>120</v>
      </c>
      <c r="C21" s="277">
        <v>42</v>
      </c>
    </row>
    <row r="22" ht="26.25" customHeight="1" spans="1:3">
      <c r="A22" s="196">
        <v>303</v>
      </c>
      <c r="B22" s="197" t="s">
        <v>57</v>
      </c>
      <c r="C22" s="277">
        <f>SUM(C23:C28)</f>
        <v>1305.964</v>
      </c>
    </row>
    <row r="23" ht="26.25" customHeight="1" spans="1:3">
      <c r="A23" s="196">
        <v>30305</v>
      </c>
      <c r="B23" s="197" t="s">
        <v>121</v>
      </c>
      <c r="C23" s="277">
        <v>1158.72</v>
      </c>
    </row>
    <row r="24" ht="26.25" customHeight="1" spans="1:3">
      <c r="A24" s="196">
        <v>30306</v>
      </c>
      <c r="B24" s="197" t="s">
        <v>122</v>
      </c>
      <c r="C24" s="277">
        <v>3.772</v>
      </c>
    </row>
    <row r="25" ht="26.25" customHeight="1" spans="1:3">
      <c r="A25" s="196">
        <v>30316</v>
      </c>
      <c r="B25" s="197" t="s">
        <v>123</v>
      </c>
      <c r="C25" s="277">
        <v>12.558</v>
      </c>
    </row>
    <row r="26" ht="26.25" customHeight="1" spans="1:3">
      <c r="A26" s="196">
        <v>30317</v>
      </c>
      <c r="B26" s="197" t="s">
        <v>124</v>
      </c>
      <c r="C26" s="277">
        <v>76.68</v>
      </c>
    </row>
    <row r="27" ht="26.25" customHeight="1" spans="1:3">
      <c r="A27" s="196">
        <v>30397</v>
      </c>
      <c r="B27" s="197" t="s">
        <v>125</v>
      </c>
      <c r="C27" s="277">
        <v>9.504</v>
      </c>
    </row>
    <row r="28" ht="26.25" customHeight="1" spans="1:3">
      <c r="A28" s="196">
        <v>30399</v>
      </c>
      <c r="B28" s="197" t="s">
        <v>126</v>
      </c>
      <c r="C28" s="277">
        <v>44.73</v>
      </c>
    </row>
  </sheetData>
  <sheetProtection formatCells="0" formatColumns="0" formatRows="0"/>
  <mergeCells count="1">
    <mergeCell ref="A2:C2"/>
  </mergeCells>
  <printOptions horizontalCentered="1"/>
  <pageMargins left="0.75" right="0.75" top="1" bottom="1" header="0.51" footer="0.51"/>
  <pageSetup paperSize="9"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zoomScale="95" zoomScaleNormal="95" workbookViewId="0">
      <selection activeCell="H21" sqref="H21"/>
    </sheetView>
  </sheetViews>
  <sheetFormatPr defaultColWidth="9" defaultRowHeight="13.5" outlineLevelCol="5"/>
  <cols>
    <col min="1" max="1" width="21.375" customWidth="1"/>
    <col min="2" max="2" width="18.375" customWidth="1"/>
    <col min="3" max="3" width="24.125" customWidth="1"/>
    <col min="4" max="4" width="18.375" customWidth="1"/>
    <col min="5" max="5" width="25.375" customWidth="1"/>
    <col min="6" max="6" width="18.375" customWidth="1"/>
  </cols>
  <sheetData>
    <row r="1" customHeight="1" spans="1:6">
      <c r="A1" s="228"/>
      <c r="B1" s="228"/>
      <c r="C1" s="228"/>
      <c r="D1" s="228"/>
      <c r="E1" s="228"/>
      <c r="F1" s="229"/>
    </row>
    <row r="2" ht="20.25" customHeight="1" spans="1:6">
      <c r="A2" s="230" t="s">
        <v>127</v>
      </c>
      <c r="B2" s="230"/>
      <c r="C2" s="230"/>
      <c r="D2" s="230"/>
      <c r="E2" s="230"/>
      <c r="F2" s="230"/>
    </row>
    <row r="3" customHeight="1" spans="1:6">
      <c r="A3" s="231" t="s">
        <v>1</v>
      </c>
      <c r="B3" s="231"/>
      <c r="C3" s="231"/>
      <c r="D3" s="231"/>
      <c r="E3" s="231"/>
      <c r="F3" s="232" t="s">
        <v>34</v>
      </c>
    </row>
    <row r="4" ht="21.95" customHeight="1" spans="1:6">
      <c r="A4" s="233" t="s">
        <v>3</v>
      </c>
      <c r="B4" s="234"/>
      <c r="C4" s="234" t="s">
        <v>4</v>
      </c>
      <c r="D4" s="235"/>
      <c r="E4" s="235"/>
      <c r="F4" s="236"/>
    </row>
    <row r="5" ht="20.1" customHeight="1" spans="1:6">
      <c r="A5" s="233" t="s">
        <v>128</v>
      </c>
      <c r="B5" s="237" t="s">
        <v>129</v>
      </c>
      <c r="C5" s="238" t="s">
        <v>128</v>
      </c>
      <c r="D5" s="237" t="s">
        <v>37</v>
      </c>
      <c r="E5" s="237" t="s">
        <v>130</v>
      </c>
      <c r="F5" s="239" t="s">
        <v>131</v>
      </c>
    </row>
    <row r="6" s="156" customFormat="1" ht="20.1" customHeight="1" spans="1:6">
      <c r="A6" s="240" t="s">
        <v>132</v>
      </c>
      <c r="B6" s="241">
        <v>5670.14</v>
      </c>
      <c r="C6" s="242" t="s">
        <v>133</v>
      </c>
      <c r="D6" s="241">
        <v>5670.14</v>
      </c>
      <c r="E6" s="241">
        <v>5670.14</v>
      </c>
      <c r="F6" s="243">
        <v>0</v>
      </c>
    </row>
    <row r="7" s="156" customFormat="1" ht="20.1" customHeight="1" spans="1:6">
      <c r="A7" s="240" t="s">
        <v>134</v>
      </c>
      <c r="B7" s="241">
        <v>5670.14</v>
      </c>
      <c r="C7" s="244" t="s">
        <v>135</v>
      </c>
      <c r="D7" s="241">
        <v>0</v>
      </c>
      <c r="E7" s="245">
        <v>0</v>
      </c>
      <c r="F7" s="246"/>
    </row>
    <row r="8" s="156" customFormat="1" ht="20.1" customHeight="1" spans="1:6">
      <c r="A8" s="240" t="s">
        <v>136</v>
      </c>
      <c r="B8" s="247">
        <v>0</v>
      </c>
      <c r="C8" s="244" t="s">
        <v>137</v>
      </c>
      <c r="D8" s="241">
        <v>0</v>
      </c>
      <c r="E8" s="245">
        <v>0</v>
      </c>
      <c r="F8" s="248"/>
    </row>
    <row r="9" s="156" customFormat="1" ht="20.1" customHeight="1" spans="1:6">
      <c r="A9" s="240"/>
      <c r="B9" s="249"/>
      <c r="C9" s="244" t="s">
        <v>138</v>
      </c>
      <c r="D9" s="241">
        <v>0</v>
      </c>
      <c r="E9" s="245">
        <v>0</v>
      </c>
      <c r="F9" s="243"/>
    </row>
    <row r="10" s="156" customFormat="1" ht="20.1" customHeight="1" spans="1:6">
      <c r="A10" s="240"/>
      <c r="B10" s="241"/>
      <c r="C10" s="244" t="s">
        <v>139</v>
      </c>
      <c r="D10" s="241">
        <v>0</v>
      </c>
      <c r="E10" s="245">
        <v>0</v>
      </c>
      <c r="F10" s="246"/>
    </row>
    <row r="11" s="156" customFormat="1" ht="20.1" customHeight="1" spans="1:6">
      <c r="A11" s="240"/>
      <c r="B11" s="247"/>
      <c r="C11" s="244" t="s">
        <v>140</v>
      </c>
      <c r="D11" s="241">
        <v>0</v>
      </c>
      <c r="E11" s="245">
        <v>0</v>
      </c>
      <c r="F11" s="248"/>
    </row>
    <row r="12" s="156" customFormat="1" ht="20.1" customHeight="1" spans="1:6">
      <c r="A12" s="240"/>
      <c r="B12" s="241"/>
      <c r="C12" s="244" t="s">
        <v>141</v>
      </c>
      <c r="D12" s="241">
        <v>0</v>
      </c>
      <c r="E12" s="245">
        <v>0</v>
      </c>
      <c r="F12" s="248"/>
    </row>
    <row r="13" s="156" customFormat="1" ht="20.1" customHeight="1" spans="1:6">
      <c r="A13" s="240"/>
      <c r="B13" s="250"/>
      <c r="C13" s="244" t="s">
        <v>142</v>
      </c>
      <c r="D13" s="241">
        <v>1292.69</v>
      </c>
      <c r="E13" s="245">
        <v>1292.69</v>
      </c>
      <c r="F13" s="248"/>
    </row>
    <row r="14" s="156" customFormat="1" ht="20.1" customHeight="1" spans="1:6">
      <c r="A14" s="251"/>
      <c r="B14" s="252"/>
      <c r="C14" s="244" t="s">
        <v>143</v>
      </c>
      <c r="D14" s="241">
        <v>0</v>
      </c>
      <c r="E14" s="245">
        <v>0</v>
      </c>
      <c r="F14" s="248"/>
    </row>
    <row r="15" s="156" customFormat="1" ht="20.1" customHeight="1" spans="1:6">
      <c r="A15" s="253"/>
      <c r="B15" s="254"/>
      <c r="C15" s="255" t="s">
        <v>144</v>
      </c>
      <c r="D15" s="241">
        <v>0</v>
      </c>
      <c r="E15" s="245">
        <v>0</v>
      </c>
      <c r="F15" s="248"/>
    </row>
    <row r="16" s="156" customFormat="1" ht="20.1" customHeight="1" spans="1:6">
      <c r="A16" s="256"/>
      <c r="B16" s="241"/>
      <c r="C16" s="244" t="s">
        <v>145</v>
      </c>
      <c r="D16" s="241">
        <v>340.74</v>
      </c>
      <c r="E16" s="245">
        <v>340.74</v>
      </c>
      <c r="F16" s="248"/>
    </row>
    <row r="17" s="156" customFormat="1" ht="20.1" customHeight="1" spans="1:6">
      <c r="A17" s="257"/>
      <c r="B17" s="258"/>
      <c r="C17" s="255" t="s">
        <v>146</v>
      </c>
      <c r="D17" s="241">
        <v>3906.56</v>
      </c>
      <c r="E17" s="241">
        <v>3906.56</v>
      </c>
      <c r="F17" s="248"/>
    </row>
    <row r="18" s="156" customFormat="1" ht="20.1" customHeight="1" spans="1:6">
      <c r="A18" s="259"/>
      <c r="B18" s="260"/>
      <c r="C18" s="255" t="s">
        <v>147</v>
      </c>
      <c r="D18" s="241">
        <v>0</v>
      </c>
      <c r="E18" s="245">
        <v>0</v>
      </c>
      <c r="F18" s="248"/>
    </row>
    <row r="19" s="156" customFormat="1" ht="20.1" customHeight="1" spans="1:6">
      <c r="A19" s="261"/>
      <c r="B19" s="241"/>
      <c r="C19" s="255" t="s">
        <v>148</v>
      </c>
      <c r="D19" s="241">
        <v>0</v>
      </c>
      <c r="E19" s="245">
        <v>0</v>
      </c>
      <c r="F19" s="248"/>
    </row>
    <row r="20" s="156" customFormat="1" ht="20.1" customHeight="1" spans="1:6">
      <c r="A20" s="262"/>
      <c r="B20" s="254"/>
      <c r="C20" s="263" t="s">
        <v>149</v>
      </c>
      <c r="D20" s="241">
        <v>0</v>
      </c>
      <c r="E20" s="245">
        <v>0</v>
      </c>
      <c r="F20" s="248"/>
    </row>
    <row r="21" s="156" customFormat="1" ht="20.1" customHeight="1" spans="1:6">
      <c r="A21" s="264"/>
      <c r="B21" s="241"/>
      <c r="C21" s="265" t="s">
        <v>150</v>
      </c>
      <c r="D21" s="241">
        <v>0</v>
      </c>
      <c r="E21" s="245">
        <v>0</v>
      </c>
      <c r="F21" s="248"/>
    </row>
    <row r="22" s="156" customFormat="1" ht="20.1" customHeight="1" spans="1:6">
      <c r="A22" s="251"/>
      <c r="B22" s="258"/>
      <c r="C22" s="265" t="s">
        <v>151</v>
      </c>
      <c r="D22" s="241">
        <v>0</v>
      </c>
      <c r="E22" s="245">
        <v>0</v>
      </c>
      <c r="F22" s="266"/>
    </row>
    <row r="23" s="156" customFormat="1" ht="20.1" customHeight="1" spans="1:6">
      <c r="A23" s="261"/>
      <c r="B23" s="241"/>
      <c r="C23" s="265" t="s">
        <v>152</v>
      </c>
      <c r="D23" s="241">
        <v>0</v>
      </c>
      <c r="E23" s="245">
        <v>0</v>
      </c>
      <c r="F23" s="266"/>
    </row>
    <row r="24" s="156" customFormat="1" ht="20.1" customHeight="1" spans="1:6">
      <c r="A24" s="267"/>
      <c r="B24" s="254"/>
      <c r="C24" s="268" t="s">
        <v>153</v>
      </c>
      <c r="D24" s="241">
        <v>130.15</v>
      </c>
      <c r="E24" s="245">
        <v>130.15</v>
      </c>
      <c r="F24" s="266"/>
    </row>
    <row r="25" s="156" customFormat="1" ht="20.1" customHeight="1" spans="1:6">
      <c r="A25" s="267"/>
      <c r="B25" s="254"/>
      <c r="C25" s="268" t="s">
        <v>154</v>
      </c>
      <c r="D25" s="241">
        <v>0</v>
      </c>
      <c r="E25" s="245">
        <v>0</v>
      </c>
      <c r="F25" s="266"/>
    </row>
    <row r="26" s="156" customFormat="1" ht="20.1" customHeight="1" spans="1:6">
      <c r="A26" s="267"/>
      <c r="B26" s="254"/>
      <c r="C26" s="268" t="s">
        <v>155</v>
      </c>
      <c r="D26" s="241">
        <v>0</v>
      </c>
      <c r="E26" s="269">
        <v>0</v>
      </c>
      <c r="F26" s="270"/>
    </row>
    <row r="27" ht="20.1" customHeight="1" spans="1:6">
      <c r="A27" s="271"/>
      <c r="B27" s="272"/>
      <c r="C27" s="273"/>
      <c r="D27" s="241">
        <f>E27+0</f>
        <v>0</v>
      </c>
      <c r="E27" s="274"/>
      <c r="F27" s="270"/>
    </row>
    <row r="28" s="156" customFormat="1" ht="20.1" customHeight="1" spans="1:6">
      <c r="A28" s="275" t="s">
        <v>156</v>
      </c>
      <c r="B28" s="241">
        <v>5670.14</v>
      </c>
      <c r="C28" s="276" t="s">
        <v>157</v>
      </c>
      <c r="D28" s="241">
        <v>5670.14</v>
      </c>
      <c r="E28" s="241">
        <v>5670.14</v>
      </c>
      <c r="F28" s="270"/>
    </row>
  </sheetData>
  <sheetProtection formatCells="0" formatColumns="0" formatRows="0"/>
  <mergeCells count="3">
    <mergeCell ref="A2:F2"/>
    <mergeCell ref="A4:B4"/>
    <mergeCell ref="C4:F4"/>
  </mergeCells>
  <printOptions horizontalCentered="1"/>
  <pageMargins left="0.75" right="0.75" top="1" bottom="1" header="0.51" footer="0.51"/>
  <pageSetup paperSize="9" scale="80"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showGridLines="0" showZeros="0" zoomScale="95" zoomScaleNormal="95" workbookViewId="0">
      <selection activeCell="T18" sqref="T18"/>
    </sheetView>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customHeight="1" spans="1:17">
      <c r="A1" s="199"/>
      <c r="B1" s="199"/>
      <c r="C1" s="199"/>
      <c r="D1" s="199"/>
      <c r="E1" s="199"/>
      <c r="F1" s="199"/>
      <c r="G1" s="199"/>
      <c r="H1" s="199"/>
      <c r="I1" s="199"/>
      <c r="J1" s="199"/>
      <c r="K1" s="199"/>
      <c r="L1" s="199"/>
      <c r="M1" s="199"/>
      <c r="N1" s="199"/>
      <c r="O1" s="199"/>
      <c r="P1" s="199"/>
      <c r="Q1" s="199"/>
    </row>
    <row r="2" ht="20.25" customHeight="1" spans="1:17">
      <c r="A2" s="200" t="s">
        <v>158</v>
      </c>
      <c r="B2" s="200"/>
      <c r="C2" s="200"/>
      <c r="D2" s="200"/>
      <c r="E2" s="200"/>
      <c r="F2" s="200"/>
      <c r="G2" s="200"/>
      <c r="H2" s="200"/>
      <c r="I2" s="200"/>
      <c r="J2" s="200"/>
      <c r="K2" s="200"/>
      <c r="L2" s="200"/>
      <c r="M2" s="200"/>
      <c r="N2" s="200"/>
      <c r="O2" s="200"/>
      <c r="P2" s="200"/>
      <c r="Q2" s="201"/>
    </row>
    <row r="3" ht="23.1" customHeight="1" spans="1:17">
      <c r="A3" s="202" t="s">
        <v>1</v>
      </c>
      <c r="B3" s="203"/>
      <c r="C3" s="203"/>
      <c r="D3" s="203"/>
      <c r="E3" s="203"/>
      <c r="F3" s="203"/>
      <c r="G3" s="203"/>
      <c r="H3" s="203"/>
      <c r="I3" s="203"/>
      <c r="J3" s="199"/>
      <c r="K3" s="199"/>
      <c r="L3" s="199"/>
      <c r="M3" s="199"/>
      <c r="N3" s="199"/>
      <c r="O3" s="199"/>
      <c r="P3" s="199"/>
      <c r="Q3" s="227" t="s">
        <v>34</v>
      </c>
    </row>
    <row r="4" ht="39.95" customHeight="1" spans="1:17">
      <c r="A4" s="204" t="s">
        <v>51</v>
      </c>
      <c r="B4" s="205"/>
      <c r="C4" s="206"/>
      <c r="D4" s="207" t="s">
        <v>52</v>
      </c>
      <c r="E4" s="207" t="s">
        <v>53</v>
      </c>
      <c r="F4" s="208" t="s">
        <v>54</v>
      </c>
      <c r="G4" s="207" t="s">
        <v>55</v>
      </c>
      <c r="H4" s="207" t="s">
        <v>56</v>
      </c>
      <c r="I4" s="207" t="s">
        <v>57</v>
      </c>
      <c r="J4" s="208" t="s">
        <v>58</v>
      </c>
      <c r="K4" s="220" t="s">
        <v>59</v>
      </c>
      <c r="L4" s="220" t="s">
        <v>60</v>
      </c>
      <c r="M4" s="207" t="s">
        <v>61</v>
      </c>
      <c r="N4" s="207" t="s">
        <v>62</v>
      </c>
      <c r="O4" s="207" t="s">
        <v>63</v>
      </c>
      <c r="P4" s="207" t="s">
        <v>64</v>
      </c>
      <c r="Q4" s="208" t="s">
        <v>65</v>
      </c>
    </row>
    <row r="5" ht="26.1" customHeight="1" spans="1:17">
      <c r="A5" s="208" t="s">
        <v>66</v>
      </c>
      <c r="B5" s="208" t="s">
        <v>67</v>
      </c>
      <c r="C5" s="209" t="s">
        <v>68</v>
      </c>
      <c r="D5" s="210"/>
      <c r="E5" s="210"/>
      <c r="F5" s="208" t="s">
        <v>69</v>
      </c>
      <c r="G5" s="210"/>
      <c r="H5" s="210"/>
      <c r="I5" s="210"/>
      <c r="J5" s="208" t="s">
        <v>69</v>
      </c>
      <c r="K5" s="210"/>
      <c r="L5" s="210"/>
      <c r="M5" s="210"/>
      <c r="N5" s="210"/>
      <c r="O5" s="210"/>
      <c r="P5" s="210"/>
      <c r="Q5" s="208"/>
    </row>
    <row r="6" ht="18" customHeight="1" spans="1:17">
      <c r="A6" s="211" t="s">
        <v>47</v>
      </c>
      <c r="B6" s="211" t="s">
        <v>47</v>
      </c>
      <c r="C6" s="212" t="s">
        <v>47</v>
      </c>
      <c r="D6" s="211" t="s">
        <v>47</v>
      </c>
      <c r="E6" s="211">
        <v>1</v>
      </c>
      <c r="F6" s="211">
        <v>2</v>
      </c>
      <c r="G6" s="211">
        <v>3</v>
      </c>
      <c r="H6" s="211">
        <v>4</v>
      </c>
      <c r="I6" s="211">
        <v>5</v>
      </c>
      <c r="J6" s="221">
        <v>6</v>
      </c>
      <c r="K6" s="221">
        <v>7</v>
      </c>
      <c r="L6" s="221">
        <v>8</v>
      </c>
      <c r="M6" s="211">
        <v>9</v>
      </c>
      <c r="N6" s="211">
        <v>10</v>
      </c>
      <c r="O6" s="211">
        <v>11</v>
      </c>
      <c r="P6" s="211">
        <v>12</v>
      </c>
      <c r="Q6" s="211">
        <v>13</v>
      </c>
    </row>
    <row r="7" s="156" customFormat="1" ht="25.5" customHeight="1" spans="1:17">
      <c r="A7" s="213"/>
      <c r="B7" s="213"/>
      <c r="C7" s="214"/>
      <c r="D7" s="215" t="s">
        <v>37</v>
      </c>
      <c r="E7" s="218">
        <f t="shared" ref="E7:Q7" si="0">E8+E11+E14+E19</f>
        <v>5670.14</v>
      </c>
      <c r="F7" s="216">
        <f t="shared" si="0"/>
        <v>3392.25</v>
      </c>
      <c r="G7" s="217">
        <f t="shared" si="0"/>
        <v>1909.59</v>
      </c>
      <c r="H7" s="219">
        <f t="shared" si="0"/>
        <v>176.7033</v>
      </c>
      <c r="I7" s="222">
        <f t="shared" si="0"/>
        <v>1305.97</v>
      </c>
      <c r="J7" s="216">
        <v>2277.89</v>
      </c>
      <c r="K7" s="223">
        <v>142.15</v>
      </c>
      <c r="L7" s="224">
        <f t="shared" si="0"/>
        <v>0</v>
      </c>
      <c r="M7" s="225">
        <f t="shared" si="0"/>
        <v>2135.74</v>
      </c>
      <c r="N7" s="226">
        <f t="shared" si="0"/>
        <v>0</v>
      </c>
      <c r="O7" s="226">
        <f t="shared" si="0"/>
        <v>0</v>
      </c>
      <c r="P7" s="226">
        <f t="shared" si="0"/>
        <v>0</v>
      </c>
      <c r="Q7" s="226">
        <f t="shared" si="0"/>
        <v>0</v>
      </c>
    </row>
    <row r="8" ht="25.5" customHeight="1" spans="1:17">
      <c r="A8" s="213" t="s">
        <v>70</v>
      </c>
      <c r="B8" s="213"/>
      <c r="C8" s="214"/>
      <c r="D8" s="215"/>
      <c r="E8" s="218">
        <f t="shared" ref="E8:Q9" si="1">E9</f>
        <v>1292.69</v>
      </c>
      <c r="F8" s="216">
        <f t="shared" si="1"/>
        <v>1292.69</v>
      </c>
      <c r="G8" s="217">
        <f t="shared" si="1"/>
        <v>0</v>
      </c>
      <c r="H8" s="219">
        <f t="shared" si="1"/>
        <v>0</v>
      </c>
      <c r="I8" s="222">
        <f t="shared" si="1"/>
        <v>1292.69</v>
      </c>
      <c r="J8" s="216">
        <f t="shared" si="1"/>
        <v>0</v>
      </c>
      <c r="K8" s="223">
        <f t="shared" si="1"/>
        <v>0</v>
      </c>
      <c r="L8" s="224">
        <f t="shared" si="1"/>
        <v>0</v>
      </c>
      <c r="M8" s="225">
        <f t="shared" si="1"/>
        <v>0</v>
      </c>
      <c r="N8" s="226">
        <f t="shared" si="1"/>
        <v>0</v>
      </c>
      <c r="O8" s="226">
        <f t="shared" si="1"/>
        <v>0</v>
      </c>
      <c r="P8" s="226">
        <f t="shared" si="1"/>
        <v>0</v>
      </c>
      <c r="Q8" s="226">
        <f t="shared" si="1"/>
        <v>0</v>
      </c>
    </row>
    <row r="9" ht="25.5" customHeight="1" spans="1:17">
      <c r="A9" s="213"/>
      <c r="B9" s="213" t="s">
        <v>73</v>
      </c>
      <c r="C9" s="214"/>
      <c r="D9" s="215"/>
      <c r="E9" s="218">
        <f t="shared" si="1"/>
        <v>1292.69</v>
      </c>
      <c r="F9" s="216">
        <f t="shared" si="1"/>
        <v>1292.69</v>
      </c>
      <c r="G9" s="217">
        <f t="shared" si="1"/>
        <v>0</v>
      </c>
      <c r="H9" s="219">
        <f t="shared" si="1"/>
        <v>0</v>
      </c>
      <c r="I9" s="222">
        <f t="shared" si="1"/>
        <v>1292.69</v>
      </c>
      <c r="J9" s="216">
        <f t="shared" si="1"/>
        <v>0</v>
      </c>
      <c r="K9" s="223">
        <f t="shared" si="1"/>
        <v>0</v>
      </c>
      <c r="L9" s="224">
        <f t="shared" si="1"/>
        <v>0</v>
      </c>
      <c r="M9" s="225">
        <f t="shared" si="1"/>
        <v>0</v>
      </c>
      <c r="N9" s="226">
        <f t="shared" si="1"/>
        <v>0</v>
      </c>
      <c r="O9" s="226">
        <f t="shared" si="1"/>
        <v>0</v>
      </c>
      <c r="P9" s="226">
        <f t="shared" si="1"/>
        <v>0</v>
      </c>
      <c r="Q9" s="226">
        <f t="shared" si="1"/>
        <v>0</v>
      </c>
    </row>
    <row r="10" ht="25.5" customHeight="1" spans="1:17">
      <c r="A10" s="213" t="s">
        <v>72</v>
      </c>
      <c r="B10" s="213" t="s">
        <v>76</v>
      </c>
      <c r="C10" s="214" t="s">
        <v>77</v>
      </c>
      <c r="D10" s="215" t="s">
        <v>71</v>
      </c>
      <c r="E10" s="218">
        <v>1292.69</v>
      </c>
      <c r="F10" s="216">
        <v>1292.69</v>
      </c>
      <c r="G10" s="217">
        <v>0</v>
      </c>
      <c r="H10" s="219">
        <v>0</v>
      </c>
      <c r="I10" s="222">
        <v>1292.69</v>
      </c>
      <c r="J10" s="216">
        <v>0</v>
      </c>
      <c r="K10" s="223">
        <v>0</v>
      </c>
      <c r="L10" s="224">
        <v>0</v>
      </c>
      <c r="M10" s="225">
        <v>0</v>
      </c>
      <c r="N10" s="226">
        <v>0</v>
      </c>
      <c r="O10" s="226">
        <v>0</v>
      </c>
      <c r="P10" s="226">
        <v>0</v>
      </c>
      <c r="Q10" s="226">
        <v>0</v>
      </c>
    </row>
    <row r="11" ht="25.5" customHeight="1" spans="1:17">
      <c r="A11" s="213" t="s">
        <v>79</v>
      </c>
      <c r="B11" s="213"/>
      <c r="C11" s="214"/>
      <c r="D11" s="215"/>
      <c r="E11" s="218">
        <f t="shared" ref="E11:Q12" si="2">E12</f>
        <v>340.74</v>
      </c>
      <c r="F11" s="216">
        <f t="shared" si="2"/>
        <v>0</v>
      </c>
      <c r="G11" s="217">
        <f t="shared" si="2"/>
        <v>0</v>
      </c>
      <c r="H11" s="219">
        <f t="shared" si="2"/>
        <v>0</v>
      </c>
      <c r="I11" s="222">
        <f t="shared" si="2"/>
        <v>0</v>
      </c>
      <c r="J11" s="216">
        <f t="shared" si="2"/>
        <v>340.74</v>
      </c>
      <c r="K11" s="223">
        <f t="shared" si="2"/>
        <v>0</v>
      </c>
      <c r="L11" s="224">
        <f t="shared" si="2"/>
        <v>0</v>
      </c>
      <c r="M11" s="225">
        <f t="shared" si="2"/>
        <v>340.74</v>
      </c>
      <c r="N11" s="226">
        <f t="shared" si="2"/>
        <v>0</v>
      </c>
      <c r="O11" s="226">
        <f t="shared" si="2"/>
        <v>0</v>
      </c>
      <c r="P11" s="226">
        <f t="shared" si="2"/>
        <v>0</v>
      </c>
      <c r="Q11" s="226">
        <f t="shared" si="2"/>
        <v>0</v>
      </c>
    </row>
    <row r="12" ht="25.5" customHeight="1" spans="1:17">
      <c r="A12" s="213"/>
      <c r="B12" s="213" t="s">
        <v>77</v>
      </c>
      <c r="C12" s="214"/>
      <c r="D12" s="215"/>
      <c r="E12" s="218">
        <f t="shared" si="2"/>
        <v>340.74</v>
      </c>
      <c r="F12" s="216">
        <f t="shared" si="2"/>
        <v>0</v>
      </c>
      <c r="G12" s="217">
        <f t="shared" si="2"/>
        <v>0</v>
      </c>
      <c r="H12" s="219">
        <f t="shared" si="2"/>
        <v>0</v>
      </c>
      <c r="I12" s="222">
        <f t="shared" si="2"/>
        <v>0</v>
      </c>
      <c r="J12" s="216">
        <f t="shared" si="2"/>
        <v>340.74</v>
      </c>
      <c r="K12" s="223">
        <f t="shared" si="2"/>
        <v>0</v>
      </c>
      <c r="L12" s="224">
        <f t="shared" si="2"/>
        <v>0</v>
      </c>
      <c r="M12" s="225">
        <f t="shared" si="2"/>
        <v>340.74</v>
      </c>
      <c r="N12" s="226">
        <f t="shared" si="2"/>
        <v>0</v>
      </c>
      <c r="O12" s="226">
        <f t="shared" si="2"/>
        <v>0</v>
      </c>
      <c r="P12" s="226">
        <f t="shared" si="2"/>
        <v>0</v>
      </c>
      <c r="Q12" s="226">
        <f t="shared" si="2"/>
        <v>0</v>
      </c>
    </row>
    <row r="13" ht="25.5" customHeight="1" spans="1:17">
      <c r="A13" s="213" t="s">
        <v>81</v>
      </c>
      <c r="B13" s="213" t="s">
        <v>84</v>
      </c>
      <c r="C13" s="214" t="s">
        <v>85</v>
      </c>
      <c r="D13" s="215" t="s">
        <v>80</v>
      </c>
      <c r="E13" s="218">
        <v>340.74</v>
      </c>
      <c r="F13" s="216">
        <v>0</v>
      </c>
      <c r="G13" s="217">
        <v>0</v>
      </c>
      <c r="H13" s="219">
        <v>0</v>
      </c>
      <c r="I13" s="222">
        <v>0</v>
      </c>
      <c r="J13" s="216">
        <v>340.74</v>
      </c>
      <c r="K13" s="223">
        <v>0</v>
      </c>
      <c r="L13" s="224">
        <v>0</v>
      </c>
      <c r="M13" s="225">
        <v>340.74</v>
      </c>
      <c r="N13" s="226">
        <v>0</v>
      </c>
      <c r="O13" s="226">
        <v>0</v>
      </c>
      <c r="P13" s="226">
        <v>0</v>
      </c>
      <c r="Q13" s="226">
        <v>0</v>
      </c>
    </row>
    <row r="14" ht="25.5" customHeight="1" spans="1:17">
      <c r="A14" s="213" t="s">
        <v>87</v>
      </c>
      <c r="B14" s="213"/>
      <c r="C14" s="214"/>
      <c r="D14" s="215"/>
      <c r="E14" s="218">
        <f t="shared" ref="E14:Q14" si="3">E15+E17</f>
        <v>3906.56</v>
      </c>
      <c r="F14" s="216">
        <f t="shared" si="3"/>
        <v>1969.41</v>
      </c>
      <c r="G14" s="217">
        <f t="shared" si="3"/>
        <v>1779.44</v>
      </c>
      <c r="H14" s="219">
        <f t="shared" si="3"/>
        <v>176.7033</v>
      </c>
      <c r="I14" s="222">
        <f t="shared" si="3"/>
        <v>13.28</v>
      </c>
      <c r="J14" s="216">
        <v>1937.15</v>
      </c>
      <c r="K14" s="223">
        <v>142.15</v>
      </c>
      <c r="L14" s="224">
        <f t="shared" si="3"/>
        <v>0</v>
      </c>
      <c r="M14" s="225">
        <f t="shared" si="3"/>
        <v>1795</v>
      </c>
      <c r="N14" s="226">
        <f t="shared" si="3"/>
        <v>0</v>
      </c>
      <c r="O14" s="226">
        <f t="shared" si="3"/>
        <v>0</v>
      </c>
      <c r="P14" s="226">
        <f t="shared" si="3"/>
        <v>0</v>
      </c>
      <c r="Q14" s="226">
        <f t="shared" si="3"/>
        <v>0</v>
      </c>
    </row>
    <row r="15" ht="25.5" customHeight="1" spans="1:17">
      <c r="A15" s="213"/>
      <c r="B15" s="213" t="s">
        <v>77</v>
      </c>
      <c r="C15" s="214"/>
      <c r="D15" s="215"/>
      <c r="E15" s="218">
        <f t="shared" ref="E15:Q15" si="4">E16</f>
        <v>1307.27</v>
      </c>
      <c r="F15" s="216">
        <f t="shared" si="4"/>
        <v>1307.27</v>
      </c>
      <c r="G15" s="217">
        <f t="shared" si="4"/>
        <v>1270.57</v>
      </c>
      <c r="H15" s="219">
        <f t="shared" si="4"/>
        <v>36.7033</v>
      </c>
      <c r="I15" s="222">
        <f t="shared" si="4"/>
        <v>0</v>
      </c>
      <c r="J15" s="216">
        <f t="shared" si="4"/>
        <v>0</v>
      </c>
      <c r="K15" s="223">
        <f t="shared" si="4"/>
        <v>0</v>
      </c>
      <c r="L15" s="224">
        <f t="shared" si="4"/>
        <v>0</v>
      </c>
      <c r="M15" s="225">
        <f t="shared" si="4"/>
        <v>0</v>
      </c>
      <c r="N15" s="226">
        <f t="shared" si="4"/>
        <v>0</v>
      </c>
      <c r="O15" s="226">
        <f t="shared" si="4"/>
        <v>0</v>
      </c>
      <c r="P15" s="226">
        <f t="shared" si="4"/>
        <v>0</v>
      </c>
      <c r="Q15" s="226">
        <f t="shared" si="4"/>
        <v>0</v>
      </c>
    </row>
    <row r="16" ht="25.5" customHeight="1" spans="1:17">
      <c r="A16" s="213" t="s">
        <v>89</v>
      </c>
      <c r="B16" s="213" t="s">
        <v>84</v>
      </c>
      <c r="C16" s="214" t="s">
        <v>77</v>
      </c>
      <c r="D16" s="215" t="s">
        <v>88</v>
      </c>
      <c r="E16" s="218">
        <v>1307.27</v>
      </c>
      <c r="F16" s="216">
        <v>1307.27</v>
      </c>
      <c r="G16" s="217">
        <v>1270.57</v>
      </c>
      <c r="H16" s="219">
        <v>36.7033</v>
      </c>
      <c r="I16" s="222">
        <v>0</v>
      </c>
      <c r="J16" s="216">
        <v>0</v>
      </c>
      <c r="K16" s="223">
        <v>0</v>
      </c>
      <c r="L16" s="224">
        <v>0</v>
      </c>
      <c r="M16" s="225">
        <v>0</v>
      </c>
      <c r="N16" s="226">
        <v>0</v>
      </c>
      <c r="O16" s="226">
        <v>0</v>
      </c>
      <c r="P16" s="226">
        <v>0</v>
      </c>
      <c r="Q16" s="226">
        <v>0</v>
      </c>
    </row>
    <row r="17" ht="25.5" customHeight="1" spans="1:17">
      <c r="A17" s="213"/>
      <c r="B17" s="213" t="s">
        <v>93</v>
      </c>
      <c r="C17" s="214"/>
      <c r="D17" s="215"/>
      <c r="E17" s="218">
        <f t="shared" ref="E17:Q17" si="5">E18</f>
        <v>2599.29</v>
      </c>
      <c r="F17" s="216">
        <f t="shared" si="5"/>
        <v>662.14</v>
      </c>
      <c r="G17" s="217">
        <f t="shared" si="5"/>
        <v>508.87</v>
      </c>
      <c r="H17" s="219">
        <f t="shared" si="5"/>
        <v>140</v>
      </c>
      <c r="I17" s="222">
        <f t="shared" si="5"/>
        <v>13.28</v>
      </c>
      <c r="J17" s="216">
        <v>1937.15</v>
      </c>
      <c r="K17" s="223">
        <v>142.15</v>
      </c>
      <c r="L17" s="224">
        <f t="shared" si="5"/>
        <v>0</v>
      </c>
      <c r="M17" s="225">
        <f t="shared" si="5"/>
        <v>1795</v>
      </c>
      <c r="N17" s="226">
        <f t="shared" si="5"/>
        <v>0</v>
      </c>
      <c r="O17" s="226">
        <f t="shared" si="5"/>
        <v>0</v>
      </c>
      <c r="P17" s="226">
        <f t="shared" si="5"/>
        <v>0</v>
      </c>
      <c r="Q17" s="226">
        <f t="shared" si="5"/>
        <v>0</v>
      </c>
    </row>
    <row r="18" ht="25.5" customHeight="1" spans="1:17">
      <c r="A18" s="213" t="s">
        <v>89</v>
      </c>
      <c r="B18" s="213" t="s">
        <v>95</v>
      </c>
      <c r="C18" s="214" t="s">
        <v>77</v>
      </c>
      <c r="D18" s="215" t="s">
        <v>159</v>
      </c>
      <c r="E18" s="218">
        <v>2599.29</v>
      </c>
      <c r="F18" s="216">
        <v>662.14</v>
      </c>
      <c r="G18" s="217">
        <v>508.87</v>
      </c>
      <c r="H18" s="219">
        <v>140</v>
      </c>
      <c r="I18" s="222">
        <v>13.28</v>
      </c>
      <c r="J18" s="216">
        <v>1937.15</v>
      </c>
      <c r="K18" s="223">
        <v>142.15</v>
      </c>
      <c r="L18" s="224">
        <v>0</v>
      </c>
      <c r="M18" s="225">
        <v>1795</v>
      </c>
      <c r="N18" s="226">
        <v>0</v>
      </c>
      <c r="O18" s="226">
        <v>0</v>
      </c>
      <c r="P18" s="226">
        <v>0</v>
      </c>
      <c r="Q18" s="226">
        <v>0</v>
      </c>
    </row>
    <row r="19" ht="25.5" customHeight="1" spans="1:17">
      <c r="A19" s="213" t="s">
        <v>97</v>
      </c>
      <c r="B19" s="213"/>
      <c r="C19" s="214"/>
      <c r="D19" s="215"/>
      <c r="E19" s="218">
        <f t="shared" ref="E19:Q20" si="6">E20</f>
        <v>130.15</v>
      </c>
      <c r="F19" s="216">
        <f t="shared" si="6"/>
        <v>130.15</v>
      </c>
      <c r="G19" s="217">
        <f t="shared" si="6"/>
        <v>130.15</v>
      </c>
      <c r="H19" s="219">
        <f t="shared" si="6"/>
        <v>0</v>
      </c>
      <c r="I19" s="222">
        <f t="shared" si="6"/>
        <v>0</v>
      </c>
      <c r="J19" s="216">
        <f t="shared" si="6"/>
        <v>0</v>
      </c>
      <c r="K19" s="223">
        <f t="shared" si="6"/>
        <v>0</v>
      </c>
      <c r="L19" s="224">
        <f t="shared" si="6"/>
        <v>0</v>
      </c>
      <c r="M19" s="225">
        <f t="shared" si="6"/>
        <v>0</v>
      </c>
      <c r="N19" s="226">
        <f t="shared" si="6"/>
        <v>0</v>
      </c>
      <c r="O19" s="226">
        <f t="shared" si="6"/>
        <v>0</v>
      </c>
      <c r="P19" s="226">
        <f t="shared" si="6"/>
        <v>0</v>
      </c>
      <c r="Q19" s="226">
        <f t="shared" si="6"/>
        <v>0</v>
      </c>
    </row>
    <row r="20" ht="25.5" customHeight="1" spans="1:17">
      <c r="A20" s="213"/>
      <c r="B20" s="213" t="s">
        <v>85</v>
      </c>
      <c r="C20" s="214"/>
      <c r="D20" s="215"/>
      <c r="E20" s="218">
        <f t="shared" si="6"/>
        <v>130.15</v>
      </c>
      <c r="F20" s="216">
        <f t="shared" si="6"/>
        <v>130.15</v>
      </c>
      <c r="G20" s="217">
        <f t="shared" si="6"/>
        <v>130.15</v>
      </c>
      <c r="H20" s="219">
        <f t="shared" si="6"/>
        <v>0</v>
      </c>
      <c r="I20" s="222">
        <f t="shared" si="6"/>
        <v>0</v>
      </c>
      <c r="J20" s="216">
        <f t="shared" si="6"/>
        <v>0</v>
      </c>
      <c r="K20" s="223">
        <f t="shared" si="6"/>
        <v>0</v>
      </c>
      <c r="L20" s="224">
        <f t="shared" si="6"/>
        <v>0</v>
      </c>
      <c r="M20" s="225">
        <f t="shared" si="6"/>
        <v>0</v>
      </c>
      <c r="N20" s="226">
        <f t="shared" si="6"/>
        <v>0</v>
      </c>
      <c r="O20" s="226">
        <f t="shared" si="6"/>
        <v>0</v>
      </c>
      <c r="P20" s="226">
        <f t="shared" si="6"/>
        <v>0</v>
      </c>
      <c r="Q20" s="226">
        <f t="shared" si="6"/>
        <v>0</v>
      </c>
    </row>
    <row r="21" ht="25.5" customHeight="1" spans="1:17">
      <c r="A21" s="213" t="s">
        <v>99</v>
      </c>
      <c r="B21" s="213" t="s">
        <v>102</v>
      </c>
      <c r="C21" s="214" t="s">
        <v>77</v>
      </c>
      <c r="D21" s="215" t="s">
        <v>98</v>
      </c>
      <c r="E21" s="218">
        <v>130.15</v>
      </c>
      <c r="F21" s="216">
        <v>130.15</v>
      </c>
      <c r="G21" s="217">
        <v>130.15</v>
      </c>
      <c r="H21" s="219">
        <v>0</v>
      </c>
      <c r="I21" s="222">
        <v>0</v>
      </c>
      <c r="J21" s="216">
        <v>0</v>
      </c>
      <c r="K21" s="223">
        <v>0</v>
      </c>
      <c r="L21" s="224">
        <v>0</v>
      </c>
      <c r="M21" s="225">
        <v>0</v>
      </c>
      <c r="N21" s="226">
        <v>0</v>
      </c>
      <c r="O21" s="226">
        <v>0</v>
      </c>
      <c r="P21" s="226">
        <v>0</v>
      </c>
      <c r="Q21" s="226">
        <v>0</v>
      </c>
    </row>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showZeros="0" workbookViewId="0">
      <selection activeCell="I16" sqref="I16"/>
    </sheetView>
  </sheetViews>
  <sheetFormatPr defaultColWidth="9" defaultRowHeight="13.5" outlineLevelCol="7"/>
  <cols>
    <col min="1" max="1" width="5.875" customWidth="1"/>
    <col min="2" max="2" width="5.25" customWidth="1"/>
    <col min="3" max="3" width="4.625" customWidth="1"/>
    <col min="4" max="4" width="20" customWidth="1"/>
    <col min="5" max="8" width="16" customWidth="1"/>
  </cols>
  <sheetData>
    <row r="1" customHeight="1" spans="1:8">
      <c r="A1" s="199"/>
      <c r="B1" s="199"/>
      <c r="C1" s="199"/>
      <c r="D1" s="199"/>
      <c r="E1" s="199"/>
      <c r="F1" s="199"/>
      <c r="G1" s="199"/>
      <c r="H1" s="199"/>
    </row>
    <row r="2" ht="20.25" customHeight="1" spans="1:8">
      <c r="A2" s="200" t="s">
        <v>160</v>
      </c>
      <c r="B2" s="200"/>
      <c r="C2" s="200"/>
      <c r="D2" s="200"/>
      <c r="E2" s="200"/>
      <c r="F2" s="200"/>
      <c r="G2" s="200"/>
      <c r="H2" s="201"/>
    </row>
    <row r="3" ht="23.1" customHeight="1" spans="1:8">
      <c r="A3" s="202" t="s">
        <v>1</v>
      </c>
      <c r="B3" s="203"/>
      <c r="C3" s="203"/>
      <c r="D3" s="203"/>
      <c r="E3" s="203"/>
      <c r="F3" s="203"/>
      <c r="G3" s="203"/>
      <c r="H3" s="203"/>
    </row>
    <row r="4" ht="39.95" customHeight="1" spans="1:8">
      <c r="A4" s="204" t="s">
        <v>51</v>
      </c>
      <c r="B4" s="205"/>
      <c r="C4" s="206"/>
      <c r="D4" s="207" t="s">
        <v>52</v>
      </c>
      <c r="E4" s="208" t="s">
        <v>54</v>
      </c>
      <c r="F4" s="207" t="s">
        <v>55</v>
      </c>
      <c r="G4" s="207" t="s">
        <v>56</v>
      </c>
      <c r="H4" s="207" t="s">
        <v>57</v>
      </c>
    </row>
    <row r="5" ht="26.1" customHeight="1" spans="1:8">
      <c r="A5" s="208" t="s">
        <v>66</v>
      </c>
      <c r="B5" s="208" t="s">
        <v>67</v>
      </c>
      <c r="C5" s="209" t="s">
        <v>68</v>
      </c>
      <c r="D5" s="210"/>
      <c r="E5" s="208" t="s">
        <v>69</v>
      </c>
      <c r="F5" s="210"/>
      <c r="G5" s="210"/>
      <c r="H5" s="210"/>
    </row>
    <row r="6" ht="18" customHeight="1" spans="1:8">
      <c r="A6" s="211" t="s">
        <v>47</v>
      </c>
      <c r="B6" s="211" t="s">
        <v>47</v>
      </c>
      <c r="C6" s="212" t="s">
        <v>47</v>
      </c>
      <c r="D6" s="211" t="s">
        <v>47</v>
      </c>
      <c r="E6" s="211">
        <v>1</v>
      </c>
      <c r="F6" s="211">
        <v>2</v>
      </c>
      <c r="G6" s="211">
        <v>3</v>
      </c>
      <c r="H6" s="211">
        <v>4</v>
      </c>
    </row>
    <row r="7" s="156" customFormat="1" ht="29.25" customHeight="1" spans="1:8">
      <c r="A7" s="213"/>
      <c r="B7" s="213"/>
      <c r="C7" s="214"/>
      <c r="D7" s="215" t="s">
        <v>37</v>
      </c>
      <c r="E7" s="216">
        <f>E8+E11+E16</f>
        <v>3392.25</v>
      </c>
      <c r="F7" s="217">
        <f>F8+F11+F16</f>
        <v>1909.59</v>
      </c>
      <c r="G7" s="217">
        <f>G8+G11+G16</f>
        <v>176.7033</v>
      </c>
      <c r="H7" s="217">
        <f>H8+H11+H16</f>
        <v>1305.97</v>
      </c>
    </row>
    <row r="8" ht="29.25" customHeight="1" spans="1:8">
      <c r="A8" s="213" t="s">
        <v>70</v>
      </c>
      <c r="B8" s="213"/>
      <c r="C8" s="214"/>
      <c r="D8" s="215"/>
      <c r="E8" s="216">
        <f t="shared" ref="E8:H9" si="0">E9</f>
        <v>1292.69</v>
      </c>
      <c r="F8" s="217">
        <f t="shared" si="0"/>
        <v>0</v>
      </c>
      <c r="G8" s="217">
        <f t="shared" si="0"/>
        <v>0</v>
      </c>
      <c r="H8" s="217">
        <f t="shared" si="0"/>
        <v>1292.69</v>
      </c>
    </row>
    <row r="9" ht="29.25" customHeight="1" spans="1:8">
      <c r="A9" s="213"/>
      <c r="B9" s="213" t="s">
        <v>73</v>
      </c>
      <c r="C9" s="214"/>
      <c r="D9" s="215"/>
      <c r="E9" s="216">
        <f t="shared" si="0"/>
        <v>1292.69</v>
      </c>
      <c r="F9" s="217">
        <f t="shared" si="0"/>
        <v>0</v>
      </c>
      <c r="G9" s="217">
        <f t="shared" si="0"/>
        <v>0</v>
      </c>
      <c r="H9" s="217">
        <f t="shared" si="0"/>
        <v>1292.69</v>
      </c>
    </row>
    <row r="10" ht="29.25" customHeight="1" spans="1:8">
      <c r="A10" s="213" t="s">
        <v>72</v>
      </c>
      <c r="B10" s="213" t="s">
        <v>76</v>
      </c>
      <c r="C10" s="214" t="s">
        <v>77</v>
      </c>
      <c r="D10" s="215" t="s">
        <v>71</v>
      </c>
      <c r="E10" s="216">
        <v>1292.69</v>
      </c>
      <c r="F10" s="217">
        <v>0</v>
      </c>
      <c r="G10" s="217">
        <v>0</v>
      </c>
      <c r="H10" s="217">
        <v>1292.69</v>
      </c>
    </row>
    <row r="11" ht="29.25" customHeight="1" spans="1:8">
      <c r="A11" s="213" t="s">
        <v>87</v>
      </c>
      <c r="B11" s="213"/>
      <c r="C11" s="214"/>
      <c r="D11" s="215"/>
      <c r="E11" s="216">
        <f>E12+E14</f>
        <v>1969.41</v>
      </c>
      <c r="F11" s="217">
        <f>F12+F14</f>
        <v>1779.44</v>
      </c>
      <c r="G11" s="217">
        <f>G12+G14</f>
        <v>176.7033</v>
      </c>
      <c r="H11" s="217">
        <f>H12+H14</f>
        <v>13.28</v>
      </c>
    </row>
    <row r="12" ht="29.25" customHeight="1" spans="1:8">
      <c r="A12" s="213"/>
      <c r="B12" s="213" t="s">
        <v>77</v>
      </c>
      <c r="C12" s="214"/>
      <c r="D12" s="215"/>
      <c r="E12" s="216">
        <f>E13</f>
        <v>1307.27</v>
      </c>
      <c r="F12" s="217">
        <f>F13</f>
        <v>1270.57</v>
      </c>
      <c r="G12" s="217">
        <f>G13</f>
        <v>36.7033</v>
      </c>
      <c r="H12" s="217">
        <f>H13</f>
        <v>0</v>
      </c>
    </row>
    <row r="13" ht="29.25" customHeight="1" spans="1:8">
      <c r="A13" s="213" t="s">
        <v>89</v>
      </c>
      <c r="B13" s="213" t="s">
        <v>84</v>
      </c>
      <c r="C13" s="214" t="s">
        <v>77</v>
      </c>
      <c r="D13" s="215" t="s">
        <v>88</v>
      </c>
      <c r="E13" s="216">
        <v>1307.27</v>
      </c>
      <c r="F13" s="217">
        <v>1270.57</v>
      </c>
      <c r="G13" s="217">
        <v>36.7033</v>
      </c>
      <c r="H13" s="217">
        <v>0</v>
      </c>
    </row>
    <row r="14" ht="29.25" customHeight="1" spans="1:8">
      <c r="A14" s="213"/>
      <c r="B14" s="213" t="s">
        <v>93</v>
      </c>
      <c r="C14" s="214"/>
      <c r="D14" s="215"/>
      <c r="E14" s="216">
        <f>E15</f>
        <v>662.14</v>
      </c>
      <c r="F14" s="217">
        <f>F15</f>
        <v>508.87</v>
      </c>
      <c r="G14" s="217">
        <f>G15</f>
        <v>140</v>
      </c>
      <c r="H14" s="217">
        <f>H15</f>
        <v>13.28</v>
      </c>
    </row>
    <row r="15" ht="29.25" customHeight="1" spans="1:8">
      <c r="A15" s="213" t="s">
        <v>89</v>
      </c>
      <c r="B15" s="213" t="s">
        <v>95</v>
      </c>
      <c r="C15" s="214" t="s">
        <v>77</v>
      </c>
      <c r="D15" s="215" t="s">
        <v>159</v>
      </c>
      <c r="E15" s="216">
        <v>662.14</v>
      </c>
      <c r="F15" s="217">
        <v>508.87</v>
      </c>
      <c r="G15" s="217">
        <v>140</v>
      </c>
      <c r="H15" s="217">
        <v>13.28</v>
      </c>
    </row>
    <row r="16" ht="29.25" customHeight="1" spans="1:8">
      <c r="A16" s="213" t="s">
        <v>97</v>
      </c>
      <c r="B16" s="213"/>
      <c r="C16" s="214"/>
      <c r="D16" s="215"/>
      <c r="E16" s="216">
        <f t="shared" ref="E16:H17" si="1">E17</f>
        <v>130.15</v>
      </c>
      <c r="F16" s="217">
        <f t="shared" si="1"/>
        <v>130.15</v>
      </c>
      <c r="G16" s="217">
        <f t="shared" si="1"/>
        <v>0</v>
      </c>
      <c r="H16" s="217">
        <f t="shared" si="1"/>
        <v>0</v>
      </c>
    </row>
    <row r="17" ht="29.25" customHeight="1" spans="1:8">
      <c r="A17" s="213"/>
      <c r="B17" s="213" t="s">
        <v>85</v>
      </c>
      <c r="C17" s="214"/>
      <c r="D17" s="215"/>
      <c r="E17" s="216">
        <f t="shared" si="1"/>
        <v>130.15</v>
      </c>
      <c r="F17" s="217">
        <f t="shared" si="1"/>
        <v>130.15</v>
      </c>
      <c r="G17" s="217">
        <f t="shared" si="1"/>
        <v>0</v>
      </c>
      <c r="H17" s="217">
        <f t="shared" si="1"/>
        <v>0</v>
      </c>
    </row>
    <row r="18" ht="29.25" customHeight="1" spans="1:8">
      <c r="A18" s="213" t="s">
        <v>99</v>
      </c>
      <c r="B18" s="213" t="s">
        <v>102</v>
      </c>
      <c r="C18" s="214" t="s">
        <v>77</v>
      </c>
      <c r="D18" s="215" t="s">
        <v>98</v>
      </c>
      <c r="E18" s="216">
        <v>130.15</v>
      </c>
      <c r="F18" s="217">
        <v>130.15</v>
      </c>
      <c r="G18" s="217">
        <v>0</v>
      </c>
      <c r="H18" s="217">
        <v>0</v>
      </c>
    </row>
  </sheetData>
  <sheetProtection formatCells="0" formatColumns="0" formatRows="0"/>
  <mergeCells count="6">
    <mergeCell ref="A2:H2"/>
    <mergeCell ref="A4:C4"/>
    <mergeCell ref="D4:D5"/>
    <mergeCell ref="F4:F5"/>
    <mergeCell ref="G4:G5"/>
    <mergeCell ref="H4:H5"/>
  </mergeCells>
  <printOptions horizontalCentered="1"/>
  <pageMargins left="0.75" right="0.75" top="1" bottom="1" header="0.51" footer="0.51"/>
  <pageSetup paperSize="9" scale="75" orientation="landscape"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showGridLines="0" showZeros="0" zoomScale="75" zoomScaleNormal="75" workbookViewId="0">
      <selection activeCell="J24" sqref="J24"/>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190" t="s">
        <v>160</v>
      </c>
      <c r="B2" s="190"/>
      <c r="C2" s="190"/>
    </row>
    <row r="3" ht="18.75" customHeight="1" spans="2:3">
      <c r="B3" s="190"/>
      <c r="C3" s="190"/>
    </row>
    <row r="4" customHeight="1" spans="2:3">
      <c r="B4" s="191" t="s">
        <v>1</v>
      </c>
      <c r="C4" s="192" t="s">
        <v>34</v>
      </c>
    </row>
    <row r="5" ht="26.25" customHeight="1" spans="1:3">
      <c r="A5" s="193" t="s">
        <v>105</v>
      </c>
      <c r="B5" s="194" t="s">
        <v>106</v>
      </c>
      <c r="C5" s="195" t="s">
        <v>107</v>
      </c>
    </row>
    <row r="6" s="156" customFormat="1" ht="26.25" customHeight="1" spans="1:3">
      <c r="A6" s="196"/>
      <c r="B6" s="197" t="s">
        <v>37</v>
      </c>
      <c r="C6" s="198">
        <f>C7+C13+C22</f>
        <v>3392.24</v>
      </c>
    </row>
    <row r="7" ht="26.25" customHeight="1" spans="1:3">
      <c r="A7" s="196">
        <v>301</v>
      </c>
      <c r="B7" s="197" t="s">
        <v>55</v>
      </c>
      <c r="C7" s="198">
        <f>SUM(C8:C12)</f>
        <v>1909.58</v>
      </c>
    </row>
    <row r="8" ht="26.25" customHeight="1" spans="1:3">
      <c r="A8" s="196">
        <v>30101</v>
      </c>
      <c r="B8" s="197" t="s">
        <v>108</v>
      </c>
      <c r="C8" s="198">
        <v>384.97</v>
      </c>
    </row>
    <row r="9" ht="26.25" customHeight="1" spans="1:3">
      <c r="A9" s="196">
        <v>30102</v>
      </c>
      <c r="B9" s="197" t="s">
        <v>109</v>
      </c>
      <c r="C9" s="198">
        <v>213.03</v>
      </c>
    </row>
    <row r="10" ht="26.25" customHeight="1" spans="1:3">
      <c r="A10" s="196">
        <v>30103</v>
      </c>
      <c r="B10" s="197" t="s">
        <v>110</v>
      </c>
      <c r="C10" s="198">
        <v>976</v>
      </c>
    </row>
    <row r="11" ht="26.25" customHeight="1" spans="1:3">
      <c r="A11" s="196">
        <v>30104</v>
      </c>
      <c r="B11" s="197" t="s">
        <v>111</v>
      </c>
      <c r="C11" s="198">
        <v>195.07</v>
      </c>
    </row>
    <row r="12" ht="26.25" customHeight="1" spans="1:3">
      <c r="A12" s="196">
        <v>30113</v>
      </c>
      <c r="B12" s="197" t="s">
        <v>112</v>
      </c>
      <c r="C12" s="198">
        <v>140.51</v>
      </c>
    </row>
    <row r="13" ht="26.25" customHeight="1" spans="1:3">
      <c r="A13" s="196">
        <v>302</v>
      </c>
      <c r="B13" s="197" t="s">
        <v>56</v>
      </c>
      <c r="C13" s="198">
        <f>SUM(C14:C21)</f>
        <v>176.7</v>
      </c>
    </row>
    <row r="14" ht="26.25" customHeight="1" spans="1:3">
      <c r="A14" s="196">
        <v>30201</v>
      </c>
      <c r="B14" s="197" t="s">
        <v>113</v>
      </c>
      <c r="C14" s="198">
        <v>76.6</v>
      </c>
    </row>
    <row r="15" ht="26.25" customHeight="1" spans="1:3">
      <c r="A15" s="196">
        <v>30207</v>
      </c>
      <c r="B15" s="197" t="s">
        <v>114</v>
      </c>
      <c r="C15" s="198">
        <v>2.4</v>
      </c>
    </row>
    <row r="16" ht="26.25" customHeight="1" spans="1:3">
      <c r="A16" s="196">
        <v>30215</v>
      </c>
      <c r="B16" s="197" t="s">
        <v>115</v>
      </c>
      <c r="C16" s="198">
        <v>1.5</v>
      </c>
    </row>
    <row r="17" ht="26.25" customHeight="1" spans="1:3">
      <c r="A17" s="196">
        <v>30216</v>
      </c>
      <c r="B17" s="197" t="s">
        <v>116</v>
      </c>
      <c r="C17" s="198">
        <v>1.5</v>
      </c>
    </row>
    <row r="18" ht="26.25" customHeight="1" spans="1:3">
      <c r="A18" s="196">
        <v>30228</v>
      </c>
      <c r="B18" s="197" t="s">
        <v>117</v>
      </c>
      <c r="C18" s="198">
        <v>17.97</v>
      </c>
    </row>
    <row r="19" ht="26.25" customHeight="1" spans="1:3">
      <c r="A19" s="196">
        <v>30231</v>
      </c>
      <c r="B19" s="197" t="s">
        <v>118</v>
      </c>
      <c r="C19" s="198">
        <v>16</v>
      </c>
    </row>
    <row r="20" ht="26.25" customHeight="1" spans="1:3">
      <c r="A20" s="196">
        <v>30239</v>
      </c>
      <c r="B20" s="197" t="s">
        <v>119</v>
      </c>
      <c r="C20" s="198">
        <v>18.73</v>
      </c>
    </row>
    <row r="21" ht="26.25" customHeight="1" spans="1:3">
      <c r="A21" s="196">
        <v>30299</v>
      </c>
      <c r="B21" s="197" t="s">
        <v>120</v>
      </c>
      <c r="C21" s="198">
        <v>42</v>
      </c>
    </row>
    <row r="22" ht="26.25" customHeight="1" spans="1:3">
      <c r="A22" s="196">
        <v>303</v>
      </c>
      <c r="B22" s="197" t="s">
        <v>57</v>
      </c>
      <c r="C22" s="198">
        <f>SUM(C23:C28)</f>
        <v>1305.96</v>
      </c>
    </row>
    <row r="23" ht="26.25" customHeight="1" spans="1:3">
      <c r="A23" s="196">
        <v>30305</v>
      </c>
      <c r="B23" s="197" t="s">
        <v>121</v>
      </c>
      <c r="C23" s="198">
        <v>1158.72</v>
      </c>
    </row>
    <row r="24" ht="26.25" customHeight="1" spans="1:3">
      <c r="A24" s="196">
        <v>30306</v>
      </c>
      <c r="B24" s="197" t="s">
        <v>122</v>
      </c>
      <c r="C24" s="198">
        <v>3.77</v>
      </c>
    </row>
    <row r="25" ht="26.25" customHeight="1" spans="1:3">
      <c r="A25" s="196">
        <v>30316</v>
      </c>
      <c r="B25" s="197" t="s">
        <v>123</v>
      </c>
      <c r="C25" s="198">
        <v>12.56</v>
      </c>
    </row>
    <row r="26" ht="26.25" customHeight="1" spans="1:3">
      <c r="A26" s="196">
        <v>30317</v>
      </c>
      <c r="B26" s="197" t="s">
        <v>124</v>
      </c>
      <c r="C26" s="198">
        <v>76.68</v>
      </c>
    </row>
    <row r="27" ht="26.25" customHeight="1" spans="1:3">
      <c r="A27" s="196">
        <v>30397</v>
      </c>
      <c r="B27" s="197" t="s">
        <v>125</v>
      </c>
      <c r="C27" s="198">
        <v>9.5</v>
      </c>
    </row>
    <row r="28" ht="26.25" customHeight="1" spans="1:3">
      <c r="A28" s="196">
        <v>30399</v>
      </c>
      <c r="B28" s="197" t="s">
        <v>126</v>
      </c>
      <c r="C28" s="198">
        <v>44.73</v>
      </c>
    </row>
  </sheetData>
  <sheetProtection formatCells="0" formatColumns="0" formatRows="0"/>
  <mergeCells count="1">
    <mergeCell ref="A2:C2"/>
  </mergeCells>
  <printOptions horizontalCentered="1"/>
  <pageMargins left="0.75" right="0.75" top="1" bottom="1" header="0.51" footer="0.51"/>
  <pageSetup paperSize="9" orientation="landscape"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showGridLines="0" workbookViewId="0">
      <selection activeCell="J31" sqref="J31"/>
    </sheetView>
  </sheetViews>
  <sheetFormatPr defaultColWidth="9" defaultRowHeight="13.5" outlineLevelCol="6"/>
  <cols>
    <col min="1" max="5" width="12.125" customWidth="1"/>
    <col min="6" max="6" width="15" customWidth="1"/>
    <col min="7" max="7" width="14" customWidth="1"/>
  </cols>
  <sheetData>
    <row r="1" customHeight="1" spans="1:7">
      <c r="A1" s="167"/>
      <c r="B1" s="167"/>
      <c r="C1" s="167"/>
      <c r="D1" s="168"/>
      <c r="E1" s="169"/>
      <c r="F1" s="169"/>
      <c r="G1" s="169"/>
    </row>
    <row r="2" ht="20.25" customHeight="1" spans="1:7">
      <c r="A2" s="170" t="s">
        <v>161</v>
      </c>
      <c r="B2" s="170"/>
      <c r="C2" s="170"/>
      <c r="D2" s="170"/>
      <c r="E2" s="170"/>
      <c r="F2" s="170"/>
      <c r="G2" s="170"/>
    </row>
    <row r="3" customHeight="1" spans="1:7">
      <c r="A3" s="171" t="s">
        <v>1</v>
      </c>
      <c r="B3" s="172"/>
      <c r="C3" s="171"/>
      <c r="D3" s="173"/>
      <c r="E3" s="174"/>
      <c r="F3" s="169"/>
      <c r="G3" s="169" t="s">
        <v>34</v>
      </c>
    </row>
    <row r="4" ht="18.95" customHeight="1" spans="1:7">
      <c r="A4" s="175" t="s">
        <v>51</v>
      </c>
      <c r="B4" s="175"/>
      <c r="C4" s="176"/>
      <c r="D4" s="177" t="s">
        <v>162</v>
      </c>
      <c r="E4" s="178" t="s">
        <v>53</v>
      </c>
      <c r="F4" s="179" t="s">
        <v>54</v>
      </c>
      <c r="G4" s="180" t="s">
        <v>58</v>
      </c>
    </row>
    <row r="5" ht="18.95" customHeight="1" spans="1:7">
      <c r="A5" s="181" t="s">
        <v>66</v>
      </c>
      <c r="B5" s="181" t="s">
        <v>67</v>
      </c>
      <c r="C5" s="182" t="s">
        <v>68</v>
      </c>
      <c r="D5" s="177"/>
      <c r="E5" s="178"/>
      <c r="F5" s="179"/>
      <c r="G5" s="180"/>
    </row>
    <row r="6" ht="18.95" customHeight="1" spans="1:7">
      <c r="A6" s="183" t="s">
        <v>47</v>
      </c>
      <c r="B6" s="183" t="s">
        <v>47</v>
      </c>
      <c r="C6" s="183" t="s">
        <v>47</v>
      </c>
      <c r="D6" s="184" t="s">
        <v>47</v>
      </c>
      <c r="E6" s="184">
        <v>1</v>
      </c>
      <c r="F6" s="184">
        <v>2</v>
      </c>
      <c r="G6" s="185">
        <v>6</v>
      </c>
    </row>
    <row r="7" ht="18.95" customHeight="1" spans="1:7">
      <c r="A7" s="186"/>
      <c r="B7" s="186"/>
      <c r="C7" s="186"/>
      <c r="D7" s="187"/>
      <c r="E7" s="188">
        <v>0</v>
      </c>
      <c r="F7" s="188">
        <v>0</v>
      </c>
      <c r="G7" s="189">
        <v>0</v>
      </c>
    </row>
    <row r="8" customHeight="1"/>
    <row r="9" customHeight="1" spans="1:1">
      <c r="A9" t="s">
        <v>163</v>
      </c>
    </row>
    <row r="10" customHeight="1"/>
    <row r="11" customHeight="1"/>
    <row r="12" customHeight="1"/>
  </sheetData>
  <sheetProtection formatCells="0" formatColumns="0" formatRows="0"/>
  <mergeCells count="4">
    <mergeCell ref="D4:D5"/>
    <mergeCell ref="E4:E5"/>
    <mergeCell ref="F4:F5"/>
    <mergeCell ref="G4:G5"/>
  </mergeCells>
  <pageMargins left="0.75" right="0.75" top="1" bottom="1" header="0.51" footer="0.51"/>
  <pageSetup paperSize="9" orientation="landscape"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部门收支总体情况表（附件1）</vt:lpstr>
      <vt:lpstr>部门收入总体情况表（附件2）</vt:lpstr>
      <vt:lpstr>部门支出总体情况表（附件3）</vt:lpstr>
      <vt:lpstr>2020年基本支出经济科目分类（附件4）</vt:lpstr>
      <vt:lpstr>财政拨款收支情况表（附件5）</vt:lpstr>
      <vt:lpstr>一般公共预算支出表（附件6）</vt:lpstr>
      <vt:lpstr>一般公共预算基本支出表（附件7）</vt:lpstr>
      <vt:lpstr>一般公共预算基本支出表（附件8）</vt:lpstr>
      <vt:lpstr>政府性基金预算支出情况表（附件9）</vt:lpstr>
      <vt:lpstr>一般公共预算“三公”经费支出表（附件10）</vt:lpstr>
      <vt:lpstr>2020年经拨款支出表（附件11）</vt:lpstr>
      <vt:lpstr>2020年政府预算支出经济分类（附件12）</vt:lpstr>
      <vt:lpstr>项目支出绩效目标表</vt:lpstr>
      <vt:lpstr>整体支出绩效目标表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2017-02-27T06:46:00Z</dcterms:created>
  <cp:lastPrinted>2020-02-24T02:31:00Z</cp:lastPrinted>
  <dcterms:modified xsi:type="dcterms:W3CDTF">2021-06-07T08:16:22Z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7408164</vt:i4>
  </property>
  <property fmtid="{D5CDD505-2E9C-101B-9397-08002B2CF9AE}" pid="4" name="ICV">
    <vt:lpwstr>E934B17CD80C4C5888870187CE713EF0</vt:lpwstr>
  </property>
</Properties>
</file>