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950" tabRatio="891" firstSheet="9" activeTab="9"/>
  </bookViews>
  <sheets>
    <sheet name="部门收支总体情况表（附件1）" sheetId="10" r:id="rId1"/>
    <sheet name="部门收入总体情况表（附件2）" sheetId="4" r:id="rId2"/>
    <sheet name="部门支出总体情况表（附件3）" sheetId="3" r:id="rId3"/>
    <sheet name="2019年基本支出经济科目分类（附件4）" sheetId="7" r:id="rId4"/>
    <sheet name="财政拨款收支情况表（附件5）" sheetId="2" r:id="rId5"/>
    <sheet name="一般公共预算支出表（附件6）" sheetId="12" r:id="rId6"/>
    <sheet name="2019年一般预算拨款基本支出预算总表（附件7）" sheetId="14" r:id="rId7"/>
    <sheet name="一般公共预算基本支出表（附件8）" sheetId="16" r:id="rId8"/>
    <sheet name="2019年专户预算支出（附件9）" sheetId="8" r:id="rId9"/>
    <sheet name="2019年政府性基金预算支出（附件10）" sheetId="18" r:id="rId10"/>
    <sheet name="一般公共预算“三公”经费支出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  <sheet name="2019年政府采购预算表" sheetId="22" r:id="rId15"/>
  </sheets>
  <definedNames>
    <definedName name="_xlnm.Print_Area" localSheetId="10">'一般公共预算“三公”经费支出表（附件11）'!$A$1:$F$7</definedName>
    <definedName name="_xlnm.Print_Area" localSheetId="4">'财政拨款收支情况表（附件5）'!$A$1:$F$28</definedName>
    <definedName name="_xlnm.Print_Area" localSheetId="3">'2019年基本支出经济科目分类（附件4）'!$A$1:$C$28</definedName>
    <definedName name="_xlnm.Print_Area" localSheetId="7">'一般公共预算基本支出表（附件8）'!$A$1:$C$28</definedName>
    <definedName name="_xlnm.Print_Area" localSheetId="1">'部门收入总体情况表（附件2）'!$A$1:$K$8</definedName>
    <definedName name="_xlnm.Print_Area" localSheetId="6">'2019年一般预算拨款基本支出预算总表（附件7）'!$A$1:$R$16</definedName>
    <definedName name="_xlnm.Print_Area" localSheetId="5">'一般公共预算支出表（附件6）'!$A$1:$R$21</definedName>
    <definedName name="_xlnm.Print_Area" localSheetId="9">'2019年政府性基金预算支出（附件10）'!$A$1:$G$7</definedName>
    <definedName name="_xlnm.Print_Area" localSheetId="2">'部门支出总体情况表（附件3）'!$A$1:$R$21</definedName>
    <definedName name="_xlnm.Print_Area" localSheetId="8">'2019年专户预算支出（附件9）'!$A$1:$G$6</definedName>
    <definedName name="_xlnm.Print_Area">#N/A</definedName>
    <definedName name="_xlnm.Print_Titles" localSheetId="10">'一般公共预算“三公”经费支出表（附件11）'!$1:$5</definedName>
    <definedName name="_xlnm.Print_Titles" localSheetId="4">'财政拨款收支情况表（附件5）'!$1:$5</definedName>
    <definedName name="_xlnm.Print_Titles" localSheetId="3">'2019年基本支出经济科目分类（附件4）'!$1:$4</definedName>
    <definedName name="_xlnm.Print_Titles" localSheetId="7">'一般公共预算基本支出表（附件8）'!$1:$4</definedName>
    <definedName name="_xlnm.Print_Titles" localSheetId="1">'部门收入总体情况表（附件2）'!$1:$6</definedName>
    <definedName name="_xlnm.Print_Titles" localSheetId="6">'2019年一般预算拨款基本支出预算总表（附件7）'!$1:$6</definedName>
    <definedName name="_xlnm.Print_Titles" localSheetId="5">'一般公共预算支出表（附件6）'!$1:$6</definedName>
    <definedName name="_xlnm.Print_Titles" localSheetId="9">'2019年政府性基金预算支出（附件10）'!$1:$6</definedName>
    <definedName name="_xlnm.Print_Titles" localSheetId="2">'部门支出总体情况表（附件3）'!$1:$6</definedName>
    <definedName name="_xlnm.Print_Titles" localSheetId="8">'2019年专户预算支出（附件9）'!$1:$6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<sst xmlns="http://schemas.openxmlformats.org/spreadsheetml/2006/main" count="649" uniqueCount="285">
  <si>
    <t>部门收支总体情况表</t>
  </si>
  <si>
    <t>部门:长沙市开福区城乡建设局本级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</si>
  <si>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</si>
  <si>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</si>
  <si>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</si>
  <si>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</si>
  <si>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</si>
  <si>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</si>
  <si>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</si>
  <si>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</si>
  <si>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</si>
  <si>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</si>
  <si>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</si>
  <si>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</si>
  <si>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</si>
  <si>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</si>
  <si>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</si>
  <si>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</si>
  <si>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</si>
  <si>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</si>
  <si>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</si>
  <si>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</si>
  <si>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</si>
  <si>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</si>
  <si>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</si>
  <si>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</si>
  <si>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</si>
  <si>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</si>
  <si>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</si>
  <si>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</si>
  <si>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</si>
  <si>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</si>
  <si>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</si>
  <si>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</si>
  <si>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</si>
  <si>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</si>
  <si>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</si>
  <si>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</si>
  <si>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</si>
  <si>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</si>
  <si>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</si>
  <si>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</si>
  <si>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</si>
  <si>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</si>
  <si>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</si>
  <si>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</si>
  <si>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</si>
  <si>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</si>
  <si>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302001</t>
  </si>
  <si>
    <t>长沙市开福区城乡建设局本级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</si>
  <si>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</si>
  <si>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</si>
  <si>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</si>
  <si>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</si>
  <si>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</si>
  <si>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</si>
  <si>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</si>
  <si>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</si>
  <si>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</si>
  <si>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</si>
  <si>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</si>
  <si>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</si>
  <si>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</si>
  <si>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</si>
  <si>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</si>
  <si>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</si>
  <si>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</si>
  <si>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</si>
  <si>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</si>
  <si>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</si>
  <si>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</si>
  <si>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</si>
  <si>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</si>
  <si>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</si>
  <si>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</si>
  <si>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</si>
  <si>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</si>
  <si>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01</t>
  </si>
  <si>
    <t xml:space="preserve">    归口管理的行政单位离退休</t>
  </si>
  <si>
    <t>211</t>
  </si>
  <si>
    <t>一般行政管理事务（环境保护管理事务）</t>
  </si>
  <si>
    <t xml:space="preserve">  211</t>
  </si>
  <si>
    <t xml:space="preserve">  环境保护管理事务</t>
  </si>
  <si>
    <t xml:space="preserve">    211</t>
  </si>
  <si>
    <t xml:space="preserve">  01</t>
  </si>
  <si>
    <t>02</t>
  </si>
  <si>
    <t xml:space="preserve">    一般行政管理事务（环境保护管理事务）</t>
  </si>
  <si>
    <t>212</t>
  </si>
  <si>
    <t>建设市场管理与监督</t>
  </si>
  <si>
    <t xml:space="preserve">  212</t>
  </si>
  <si>
    <t>06</t>
  </si>
  <si>
    <t xml:space="preserve">  建设市场管理与监督</t>
  </si>
  <si>
    <t xml:space="preserve">    212</t>
  </si>
  <si>
    <t xml:space="preserve">  06</t>
  </si>
  <si>
    <t xml:space="preserve">    建设市场管理与监督</t>
  </si>
  <si>
    <t>99</t>
  </si>
  <si>
    <t xml:space="preserve">  其他城乡社区支出</t>
  </si>
  <si>
    <t xml:space="preserve">  99</t>
  </si>
  <si>
    <t xml:space="preserve">    其他城乡社区支出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</si>
  <si>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</si>
  <si>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</si>
  <si>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</si>
  <si>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</si>
  <si>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</si>
  <si>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</si>
  <si>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</si>
  <si>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2019年基本支出经济科目明细表</t>
  </si>
  <si>
    <t>经济科目代码</t>
  </si>
  <si>
    <t>经济科目名称</t>
  </si>
  <si>
    <t>2019年预算数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</si>
  <si>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</si>
  <si>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</si>
  <si>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</si>
  <si>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</si>
  <si>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</si>
  <si>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</si>
  <si>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</si>
  <si>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</si>
  <si>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</si>
  <si>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</si>
  <si>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</si>
  <si>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</si>
  <si>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</si>
  <si>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</si>
  <si>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党建工作经费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</si>
  <si>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</si>
  <si>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</si>
  <si>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</si>
  <si>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</si>
  <si>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财政拨款收支情况表</t>
  </si>
  <si>
    <t>部门：长沙市开福区城乡建设局本级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</si>
  <si>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</si>
  <si>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</si>
  <si>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</si>
  <si>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</si>
  <si>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</si>
  <si>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</si>
  <si>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</si>
  <si>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</si>
  <si>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</si>
  <si>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</si>
  <si>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</si>
  <si>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</si>
  <si>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</si>
  <si>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</si>
  <si>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</si>
  <si>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</si>
  <si>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</si>
  <si>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</si>
  <si>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</si>
  <si>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</si>
  <si>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</si>
  <si>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</si>
  <si>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</si>
  <si>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</si>
  <si>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</si>
  <si>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</si>
  <si>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</si>
  <si>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</si>
  <si>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</si>
  <si>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</si>
  <si>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</si>
  <si>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其他城乡社区支出</t>
  </si>
  <si>
    <t>2019年一般公共预算拨款基本支出预算表</t>
  </si>
  <si>
    <t>一般公共预算基本支出表</t>
  </si>
  <si>
    <t>财政专户预算支出表</t>
  </si>
  <si>
    <t xml:space="preserve"> 功能科目名称</t>
  </si>
  <si>
    <t>政府性基金预算支出情况表</t>
  </si>
  <si>
    <t>说明:因没有政府性基金收入,所以支出数据为0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</si>
  <si>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</si>
  <si>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</si>
  <si>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</si>
  <si>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</si>
  <si>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</si>
  <si>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</si>
  <si>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</si>
  <si>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</si>
  <si>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</si>
  <si>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</si>
  <si>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2019年项目支出预算表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</si>
  <si>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</si>
  <si>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</si>
  <si>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</si>
  <si>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</si>
  <si>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</si>
  <si>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</si>
  <si>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</si>
  <si>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</si>
  <si>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</si>
  <si>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</si>
  <si>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</si>
  <si>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乡镇污水处理厂运营经费</t>
  </si>
  <si>
    <t>老城区有机更新房屋功能完善改造</t>
  </si>
  <si>
    <t>建设管理工作经费</t>
  </si>
  <si>
    <t>档案整理专项费用</t>
  </si>
  <si>
    <t>施工图审查服务费</t>
  </si>
  <si>
    <t>专职社工配套经费</t>
  </si>
  <si>
    <t>城市、农村危房改造及危旧房屋（构筑物）安全管理</t>
  </si>
  <si>
    <t>2019年预算基本支出表（政府预算支出经济分类）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</si>
  <si>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</si>
  <si>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</si>
  <si>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</si>
  <si>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</si>
  <si>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</si>
  <si>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</si>
  <si>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</si>
  <si>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</si>
  <si>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</si>
  <si>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</si>
  <si>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</si>
  <si>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</si>
  <si>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</si>
  <si>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</si>
  <si>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</si>
  <si>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</si>
  <si>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</si>
  <si>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</si>
  <si>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</si>
  <si>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</si>
  <si>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</si>
  <si>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</si>
  <si>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</si>
  <si>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</si>
  <si>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</si>
  <si>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</si>
  <si>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</si>
  <si>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</si>
  <si>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</si>
  <si>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</si>
  <si>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</si>
  <si>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</si>
  <si>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</si>
  <si>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</si>
  <si>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</si>
  <si>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</si>
  <si>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</si>
  <si>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</si>
  <si>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</si>
  <si>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</si>
  <si>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</si>
  <si>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</si>
  <si>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</si>
  <si>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</si>
  <si>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</si>
  <si>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</si>
  <si>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</si>
  <si>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</si>
  <si>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</si>
  <si>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</si>
  <si>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</si>
  <si>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</si>
  <si>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</si>
  <si>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</si>
  <si>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</si>
  <si>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</si>
  <si>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</si>
  <si>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</si>
  <si>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</si>
  <si>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</si>
  <si>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</si>
  <si>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</si>
  <si>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</si>
  <si>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</si>
  <si>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</si>
  <si>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</si>
  <si>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</si>
  <si>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</si>
  <si>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</si>
  <si>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</si>
  <si>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</si>
  <si>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</si>
  <si>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</si>
  <si>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</si>
  <si>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</si>
  <si>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</si>
  <si>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2019年政府采购预算表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</si>
  <si>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</si>
  <si>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</si>
  <si>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</si>
  <si>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</si>
  <si>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</si>
  <si>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</si>
  <si>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</si>
  <si>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>货物</t>
  </si>
  <si>
    <t>批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</si>
</sst>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176" formatCode="0.00_);[Red]\(0.00\)"/>
    <numFmt numFmtId="177" formatCode="_ \¥* #,##0_ ;_ \¥* \-#,##0_ ;_ \¥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_ "/>
    <numFmt numFmtId="179" formatCode="#,##0.00;[Red]#,##0.00"/>
    <numFmt numFmtId="180" formatCode="* #,##0.0;* \-#,##0.0;* &quot;&quot;??;@"/>
    <numFmt numFmtId="181" formatCode="00"/>
    <numFmt numFmtId="182" formatCode="0000"/>
    <numFmt numFmtId="183" formatCode="* #,##0.00;* \-#,##0.00;* &quot;&quot;??;@"/>
    <numFmt numFmtId="184" formatCode="#,##0.00_ "/>
    <numFmt numFmtId="185" formatCode="#,##0.0000"/>
  </numFmts>
  <fonts count="38">
    <font>
      <sz val="11"/>
      <color indexed="8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5" borderId="3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30" borderId="37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9" borderId="35" applyNumberFormat="0" applyAlignment="0" applyProtection="0">
      <alignment vertical="center"/>
    </xf>
    <xf numFmtId="0" fontId="23" fillId="9" borderId="31" applyNumberFormat="0" applyAlignment="0" applyProtection="0">
      <alignment vertical="center"/>
    </xf>
    <xf numFmtId="0" fontId="26" fillId="13" borderId="33" applyNumberFormat="0" applyAlignment="0" applyProtection="0">
      <alignment vertical="center"/>
    </xf>
    <xf numFmtId="0" fontId="2" fillId="0" borderId="0"/>
    <xf numFmtId="0" fontId="3" fillId="0" borderId="0"/>
    <xf numFmtId="0" fontId="21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177" fontId="3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1" fillId="0" borderId="0" xfId="8" applyNumberFormat="1" applyFont="1" applyFill="1" applyAlignment="1" applyProtection="1">
      <alignment horizontal="centerContinuous" vertical="center"/>
    </xf>
    <xf numFmtId="0" fontId="2" fillId="0" borderId="0" xfId="51" applyFont="1" applyFill="1"/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8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178" fontId="0" fillId="0" borderId="4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178" fontId="0" fillId="0" borderId="6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Border="1" applyAlignment="1">
      <alignment horizontal="center" vertical="center" wrapText="1"/>
    </xf>
    <xf numFmtId="0" fontId="0" fillId="0" borderId="7" xfId="8" applyNumberFormat="1" applyFont="1" applyFill="1" applyBorder="1" applyAlignment="1">
      <alignment horizontal="center" vertical="center" wrapText="1"/>
    </xf>
    <xf numFmtId="49" fontId="0" fillId="0" borderId="8" xfId="8" applyNumberFormat="1" applyFont="1" applyFill="1" applyBorder="1" applyAlignment="1" applyProtection="1">
      <alignment horizontal="left" vertical="center" wrapText="1"/>
    </xf>
    <xf numFmtId="49" fontId="0" fillId="0" borderId="1" xfId="8" applyNumberFormat="1" applyFont="1" applyFill="1" applyBorder="1" applyAlignment="1" applyProtection="1">
      <alignment horizontal="left" vertical="center" wrapText="1"/>
    </xf>
    <xf numFmtId="3" fontId="0" fillId="0" borderId="1" xfId="8" applyNumberFormat="1" applyFont="1" applyFill="1" applyBorder="1" applyAlignment="1" applyProtection="1">
      <alignment horizontal="center" vertical="center" wrapText="1"/>
    </xf>
    <xf numFmtId="49" fontId="0" fillId="0" borderId="1" xfId="8" applyNumberFormat="1" applyFont="1" applyFill="1" applyBorder="1" applyAlignment="1" applyProtection="1">
      <alignment horizontal="center" vertical="center" wrapText="1"/>
    </xf>
    <xf numFmtId="4" fontId="0" fillId="0" borderId="1" xfId="8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vertical="center" wrapText="1"/>
    </xf>
    <xf numFmtId="49" fontId="2" fillId="0" borderId="8" xfId="8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2" borderId="6" xfId="0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ont="1" applyFill="1" applyBorder="1" applyAlignment="1" applyProtection="1">
      <alignment horizontal="center" vertical="center" wrapText="1"/>
    </xf>
    <xf numFmtId="4" fontId="0" fillId="0" borderId="2" xfId="8" applyNumberFormat="1" applyFont="1" applyFill="1" applyBorder="1" applyAlignment="1" applyProtection="1">
      <alignment horizontal="right" vertical="center" wrapText="1"/>
    </xf>
    <xf numFmtId="4" fontId="0" fillId="0" borderId="8" xfId="8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2" xfId="8" applyNumberFormat="1" applyFont="1" applyFill="1" applyBorder="1" applyAlignment="1" applyProtection="1">
      <alignment horizontal="right" vertical="center" wrapText="1"/>
    </xf>
    <xf numFmtId="0" fontId="3" fillId="0" borderId="0" xfId="29" applyFont="1" applyFill="1"/>
    <xf numFmtId="0" fontId="3" fillId="0" borderId="0" xfId="29" applyFont="1"/>
    <xf numFmtId="0" fontId="2" fillId="0" borderId="0" xfId="51" applyFont="1"/>
    <xf numFmtId="0" fontId="1" fillId="0" borderId="0" xfId="51" applyNumberFormat="1" applyFont="1" applyFill="1" applyAlignment="1" applyProtection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4" fillId="0" borderId="10" xfId="51" applyNumberFormat="1" applyFont="1" applyFill="1" applyBorder="1" applyAlignment="1" applyProtection="1">
      <alignment horizontal="center" vertical="center" wrapText="1"/>
    </xf>
    <xf numFmtId="49" fontId="4" fillId="0" borderId="10" xfId="51" applyNumberFormat="1" applyFont="1" applyFill="1" applyBorder="1" applyAlignment="1" applyProtection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2" fillId="0" borderId="10" xfId="51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179" fontId="2" fillId="0" borderId="1" xfId="51" applyNumberFormat="1" applyFont="1" applyFill="1" applyBorder="1" applyAlignment="1" applyProtection="1">
      <alignment vertical="center"/>
    </xf>
    <xf numFmtId="0" fontId="2" fillId="0" borderId="8" xfId="51" applyNumberFormat="1" applyFont="1" applyFill="1" applyBorder="1" applyAlignment="1" applyProtection="1"/>
    <xf numFmtId="0" fontId="2" fillId="0" borderId="11" xfId="51" applyNumberFormat="1" applyFont="1" applyFill="1" applyBorder="1" applyAlignment="1" applyProtection="1"/>
    <xf numFmtId="0" fontId="2" fillId="0" borderId="12" xfId="51" applyFont="1" applyFill="1" applyBorder="1" applyAlignment="1">
      <alignment horizontal="left" vertical="center" wrapText="1"/>
    </xf>
    <xf numFmtId="49" fontId="2" fillId="0" borderId="12" xfId="51" applyNumberFormat="1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center" wrapText="1"/>
    </xf>
    <xf numFmtId="179" fontId="2" fillId="0" borderId="7" xfId="51" applyNumberFormat="1" applyFont="1" applyFill="1" applyBorder="1" applyAlignment="1" applyProtection="1">
      <alignment horizontal="center" vertical="center" wrapText="1"/>
    </xf>
    <xf numFmtId="0" fontId="2" fillId="0" borderId="14" xfId="51" applyFont="1" applyFill="1" applyBorder="1" applyAlignment="1">
      <alignment horizontal="left" vertical="center" wrapText="1"/>
    </xf>
    <xf numFmtId="179" fontId="2" fillId="0" borderId="10" xfId="51" applyNumberFormat="1" applyFont="1" applyFill="1" applyBorder="1" applyAlignment="1" applyProtection="1">
      <alignment horizontal="center" vertical="center" wrapText="1"/>
    </xf>
    <xf numFmtId="0" fontId="2" fillId="0" borderId="15" xfId="51" applyFont="1" applyFill="1" applyBorder="1" applyAlignment="1">
      <alignment horizontal="left" vertical="center" wrapText="1"/>
    </xf>
    <xf numFmtId="49" fontId="2" fillId="0" borderId="15" xfId="51" applyNumberFormat="1" applyFont="1" applyFill="1" applyBorder="1" applyAlignment="1">
      <alignment horizontal="left" vertical="center" wrapText="1"/>
    </xf>
    <xf numFmtId="0" fontId="2" fillId="0" borderId="16" xfId="51" applyFont="1" applyFill="1" applyBorder="1" applyAlignment="1">
      <alignment vertical="center" wrapText="1"/>
    </xf>
    <xf numFmtId="0" fontId="2" fillId="0" borderId="17" xfId="51" applyFont="1" applyFill="1" applyBorder="1" applyAlignment="1">
      <alignment horizontal="left" vertical="center" wrapText="1"/>
    </xf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left" vertical="center"/>
    </xf>
    <xf numFmtId="0" fontId="2" fillId="0" borderId="1" xfId="51" applyFont="1" applyFill="1" applyBorder="1" applyAlignment="1">
      <alignment vertical="center"/>
    </xf>
    <xf numFmtId="0" fontId="2" fillId="0" borderId="18" xfId="51" applyFont="1" applyFill="1" applyBorder="1" applyAlignment="1">
      <alignment horizontal="left" vertical="center" wrapText="1"/>
    </xf>
    <xf numFmtId="49" fontId="2" fillId="0" borderId="18" xfId="51" applyNumberFormat="1" applyFont="1" applyFill="1" applyBorder="1" applyAlignment="1">
      <alignment horizontal="left" vertical="center" wrapText="1"/>
    </xf>
    <xf numFmtId="0" fontId="2" fillId="0" borderId="19" xfId="51" applyFont="1" applyFill="1" applyBorder="1" applyAlignment="1">
      <alignment vertical="center" wrapText="1"/>
    </xf>
    <xf numFmtId="0" fontId="2" fillId="0" borderId="1" xfId="51" applyFont="1" applyFill="1" applyBorder="1" applyAlignment="1">
      <alignment vertical="center" wrapText="1"/>
    </xf>
    <xf numFmtId="0" fontId="2" fillId="0" borderId="20" xfId="51" applyFont="1" applyFill="1" applyBorder="1" applyAlignment="1">
      <alignment vertical="center" wrapText="1"/>
    </xf>
    <xf numFmtId="179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21" xfId="51" applyFont="1" applyFill="1" applyBorder="1" applyAlignment="1">
      <alignment horizontal="left" vertical="center" wrapText="1"/>
    </xf>
    <xf numFmtId="49" fontId="2" fillId="0" borderId="22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right" vertical="center"/>
    </xf>
    <xf numFmtId="0" fontId="2" fillId="0" borderId="0" xfId="51" applyFont="1" applyAlignment="1">
      <alignment horizontal="right"/>
    </xf>
    <xf numFmtId="0" fontId="2" fillId="0" borderId="23" xfId="51" applyNumberFormat="1" applyFont="1" applyFill="1" applyBorder="1" applyAlignment="1" applyProtection="1"/>
    <xf numFmtId="0" fontId="2" fillId="0" borderId="6" xfId="51" applyFont="1" applyFill="1" applyBorder="1" applyAlignment="1">
      <alignment horizontal="left" vertical="center" wrapText="1"/>
    </xf>
    <xf numFmtId="49" fontId="2" fillId="0" borderId="2" xfId="51" applyNumberFormat="1" applyFont="1" applyFill="1" applyBorder="1" applyAlignment="1">
      <alignment horizontal="left" vertical="center" wrapText="1"/>
    </xf>
    <xf numFmtId="180" fontId="2" fillId="2" borderId="0" xfId="55" applyNumberFormat="1" applyFont="1" applyFill="1" applyAlignment="1">
      <alignment horizontal="center" vertical="center" wrapText="1"/>
    </xf>
    <xf numFmtId="0" fontId="2" fillId="0" borderId="0" xfId="28" applyFill="1"/>
    <xf numFmtId="181" fontId="5" fillId="0" borderId="0" xfId="55" applyNumberFormat="1" applyFont="1" applyAlignment="1">
      <alignment horizontal="center" vertical="center"/>
    </xf>
    <xf numFmtId="182" fontId="5" fillId="0" borderId="0" xfId="55" applyNumberFormat="1" applyFont="1" applyAlignment="1">
      <alignment horizontal="center" vertical="center"/>
    </xf>
    <xf numFmtId="0" fontId="5" fillId="0" borderId="0" xfId="55" applyFont="1" applyAlignment="1">
      <alignment horizontal="center" vertical="center"/>
    </xf>
    <xf numFmtId="180" fontId="2" fillId="0" borderId="0" xfId="55" applyNumberFormat="1" applyFont="1" applyAlignment="1">
      <alignment vertical="center"/>
    </xf>
    <xf numFmtId="0" fontId="2" fillId="2" borderId="0" xfId="28" applyFill="1"/>
    <xf numFmtId="0" fontId="2" fillId="0" borderId="0" xfId="28"/>
    <xf numFmtId="0" fontId="6" fillId="0" borderId="0" xfId="55" applyNumberFormat="1" applyFont="1" applyFill="1" applyAlignment="1" applyProtection="1">
      <alignment horizontal="center" vertical="center"/>
    </xf>
    <xf numFmtId="0" fontId="2" fillId="0" borderId="0" xfId="28" applyFill="1" applyAlignment="1">
      <alignment horizontal="left" vertical="center"/>
    </xf>
    <xf numFmtId="0" fontId="5" fillId="0" borderId="10" xfId="55" applyNumberFormat="1" applyFont="1" applyFill="1" applyBorder="1" applyAlignment="1" applyProtection="1">
      <alignment horizontal="center" vertical="center" wrapText="1"/>
    </xf>
    <xf numFmtId="0" fontId="5" fillId="0" borderId="24" xfId="55" applyNumberFormat="1" applyFont="1" applyFill="1" applyBorder="1" applyAlignment="1" applyProtection="1">
      <alignment horizontal="center" vertical="center" wrapText="1"/>
    </xf>
    <xf numFmtId="0" fontId="5" fillId="0" borderId="1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3" xfId="55" applyNumberFormat="1" applyFont="1" applyFill="1" applyBorder="1" applyAlignment="1" applyProtection="1">
      <alignment horizontal="center" vertical="center" wrapText="1"/>
    </xf>
    <xf numFmtId="0" fontId="5" fillId="0" borderId="9" xfId="55" applyNumberFormat="1" applyFont="1" applyFill="1" applyBorder="1" applyAlignment="1" applyProtection="1">
      <alignment horizontal="center" vertical="center" wrapText="1"/>
    </xf>
    <xf numFmtId="0" fontId="5" fillId="0" borderId="8" xfId="55" applyNumberFormat="1" applyFont="1" applyFill="1" applyBorder="1" applyAlignment="1" applyProtection="1">
      <alignment horizontal="center" vertical="center" wrapText="1"/>
    </xf>
    <xf numFmtId="0" fontId="3" fillId="0" borderId="7" xfId="28" applyNumberFormat="1" applyFont="1" applyFill="1" applyBorder="1" applyAlignment="1">
      <alignment horizontal="center" vertical="center" wrapText="1"/>
    </xf>
    <xf numFmtId="0" fontId="3" fillId="0" borderId="25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3" fillId="0" borderId="26" xfId="55" applyNumberFormat="1" applyFont="1" applyFill="1" applyBorder="1" applyAlignment="1">
      <alignment horizontal="center" vertical="center" wrapText="1"/>
    </xf>
    <xf numFmtId="49" fontId="5" fillId="0" borderId="1" xfId="28" applyNumberFormat="1" applyFont="1" applyFill="1" applyBorder="1" applyAlignment="1" applyProtection="1">
      <alignment horizontal="center" vertical="center" wrapText="1"/>
    </xf>
    <xf numFmtId="49" fontId="5" fillId="0" borderId="1" xfId="28" applyNumberFormat="1" applyFont="1" applyFill="1" applyBorder="1" applyAlignment="1" applyProtection="1">
      <alignment horizontal="left" vertical="center" wrapText="1"/>
    </xf>
    <xf numFmtId="179" fontId="5" fillId="0" borderId="1" xfId="55" applyNumberFormat="1" applyFont="1" applyFill="1" applyBorder="1" applyAlignment="1" applyProtection="1">
      <alignment horizontal="right" vertical="center" wrapText="1"/>
    </xf>
    <xf numFmtId="0" fontId="5" fillId="0" borderId="0" xfId="55" applyFont="1" applyFill="1" applyAlignment="1">
      <alignment horizontal="center" vertical="center"/>
    </xf>
    <xf numFmtId="180" fontId="2" fillId="0" borderId="0" xfId="55" applyNumberFormat="1" applyFont="1" applyFill="1" applyAlignment="1">
      <alignment vertical="center"/>
    </xf>
    <xf numFmtId="180" fontId="2" fillId="0" borderId="0" xfId="55" applyNumberFormat="1" applyFont="1" applyAlignment="1">
      <alignment horizontal="right" vertical="center"/>
    </xf>
    <xf numFmtId="178" fontId="5" fillId="0" borderId="5" xfId="55" applyNumberFormat="1" applyFont="1" applyFill="1" applyBorder="1" applyAlignment="1" applyProtection="1">
      <alignment horizontal="center" vertical="center" wrapText="1"/>
    </xf>
    <xf numFmtId="180" fontId="5" fillId="0" borderId="3" xfId="55" applyNumberFormat="1" applyFont="1" applyFill="1" applyBorder="1" applyAlignment="1" applyProtection="1">
      <alignment horizontal="center" vertical="center" wrapText="1"/>
    </xf>
    <xf numFmtId="178" fontId="5" fillId="0" borderId="1" xfId="55" applyNumberFormat="1" applyFont="1" applyFill="1" applyBorder="1" applyAlignment="1" applyProtection="1">
      <alignment horizontal="center" vertical="center" wrapText="1"/>
    </xf>
    <xf numFmtId="180" fontId="5" fillId="0" borderId="2" xfId="55" applyNumberFormat="1" applyFont="1" applyFill="1" applyBorder="1" applyAlignment="1" applyProtection="1">
      <alignment horizontal="center" vertical="center" wrapText="1"/>
    </xf>
    <xf numFmtId="179" fontId="5" fillId="0" borderId="2" xfId="55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5" fillId="2" borderId="0" xfId="57" applyFont="1" applyFill="1" applyAlignment="1">
      <alignment vertical="center"/>
    </xf>
    <xf numFmtId="0" fontId="2" fillId="0" borderId="0" xfId="61" applyFill="1"/>
    <xf numFmtId="181" fontId="5" fillId="2" borderId="0" xfId="57" applyNumberFormat="1" applyFont="1" applyFill="1" applyAlignment="1">
      <alignment horizontal="center" vertical="center"/>
    </xf>
    <xf numFmtId="182" fontId="5" fillId="2" borderId="0" xfId="57" applyNumberFormat="1" applyFont="1" applyFill="1" applyAlignment="1">
      <alignment horizontal="center" vertical="center"/>
    </xf>
    <xf numFmtId="0" fontId="5" fillId="2" borderId="0" xfId="57" applyFont="1" applyFill="1" applyAlignment="1">
      <alignment horizontal="left" vertical="center"/>
    </xf>
    <xf numFmtId="183" fontId="5" fillId="2" borderId="0" xfId="57" applyNumberFormat="1" applyFont="1" applyFill="1" applyAlignment="1">
      <alignment horizontal="center" vertical="center"/>
    </xf>
    <xf numFmtId="0" fontId="5" fillId="2" borderId="0" xfId="57" applyFont="1" applyFill="1" applyAlignment="1">
      <alignment horizontal="center" vertical="center"/>
    </xf>
    <xf numFmtId="0" fontId="2" fillId="0" borderId="0" xfId="61"/>
    <xf numFmtId="0" fontId="5" fillId="0" borderId="0" xfId="57" applyNumberFormat="1" applyFont="1" applyFill="1" applyAlignment="1">
      <alignment horizontal="center" vertical="center"/>
    </xf>
    <xf numFmtId="0" fontId="5" fillId="2" borderId="0" xfId="57" applyNumberFormat="1" applyFont="1" applyFill="1" applyAlignment="1">
      <alignment horizontal="center" vertical="center"/>
    </xf>
    <xf numFmtId="0" fontId="5" fillId="2" borderId="0" xfId="57" applyNumberFormat="1" applyFont="1" applyFill="1" applyAlignment="1">
      <alignment horizontal="left" vertical="center"/>
    </xf>
    <xf numFmtId="0" fontId="5" fillId="2" borderId="0" xfId="57" applyNumberFormat="1" applyFont="1" applyFill="1" applyAlignment="1">
      <alignment horizontal="right" vertical="center"/>
    </xf>
    <xf numFmtId="0" fontId="7" fillId="0" borderId="0" xfId="57" applyNumberFormat="1" applyFont="1" applyFill="1" applyAlignment="1" applyProtection="1">
      <alignment horizontal="centerContinuous" vertical="center"/>
    </xf>
    <xf numFmtId="0" fontId="8" fillId="0" borderId="0" xfId="57" applyNumberFormat="1" applyFont="1" applyFill="1" applyAlignment="1" applyProtection="1">
      <alignment horizontal="centerContinuous" vertical="center"/>
    </xf>
    <xf numFmtId="0" fontId="8" fillId="2" borderId="0" xfId="57" applyNumberFormat="1" applyFont="1" applyFill="1" applyAlignment="1" applyProtection="1">
      <alignment horizontal="centerContinuous" vertical="center"/>
    </xf>
    <xf numFmtId="0" fontId="1" fillId="2" borderId="0" xfId="57" applyNumberFormat="1" applyFont="1" applyFill="1" applyAlignment="1" applyProtection="1">
      <alignment horizontal="centerContinuous" vertical="center"/>
    </xf>
    <xf numFmtId="0" fontId="1" fillId="0" borderId="0" xfId="57" applyNumberFormat="1" applyFont="1" applyFill="1" applyAlignment="1" applyProtection="1">
      <alignment horizontal="centerContinuous" vertical="center"/>
    </xf>
    <xf numFmtId="0" fontId="3" fillId="0" borderId="9" xfId="61" applyFont="1" applyFill="1" applyBorder="1" applyAlignment="1">
      <alignment horizontal="left" vertical="center"/>
    </xf>
    <xf numFmtId="0" fontId="2" fillId="0" borderId="0" xfId="61" applyFill="1" applyAlignment="1">
      <alignment horizontal="left" vertical="center"/>
    </xf>
    <xf numFmtId="0" fontId="5" fillId="2" borderId="0" xfId="57" applyNumberFormat="1" applyFont="1" applyFill="1" applyAlignment="1">
      <alignment vertical="center"/>
    </xf>
    <xf numFmtId="0" fontId="5" fillId="0" borderId="2" xfId="57" applyNumberFormat="1" applyFont="1" applyFill="1" applyBorder="1" applyAlignment="1">
      <alignment horizontal="centerContinuous" vertical="center"/>
    </xf>
    <xf numFmtId="0" fontId="5" fillId="0" borderId="1" xfId="57" applyNumberFormat="1" applyFont="1" applyFill="1" applyBorder="1" applyAlignment="1">
      <alignment horizontal="centerContinuous" vertical="center"/>
    </xf>
    <xf numFmtId="0" fontId="5" fillId="0" borderId="1" xfId="57" applyNumberFormat="1" applyFont="1" applyFill="1" applyBorder="1" applyAlignment="1" applyProtection="1">
      <alignment horizontal="center" vertical="center"/>
    </xf>
    <xf numFmtId="0" fontId="5" fillId="0" borderId="2" xfId="57" applyNumberFormat="1" applyFont="1" applyFill="1" applyBorder="1" applyAlignment="1" applyProtection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/>
    </xf>
    <xf numFmtId="0" fontId="5" fillId="0" borderId="1" xfId="57" applyNumberFormat="1" applyFont="1" applyFill="1" applyBorder="1" applyAlignment="1">
      <alignment horizontal="center" vertical="center"/>
    </xf>
    <xf numFmtId="0" fontId="5" fillId="0" borderId="2" xfId="57" applyNumberFormat="1" applyFont="1" applyFill="1" applyBorder="1" applyAlignment="1" applyProtection="1">
      <alignment horizontal="center" vertical="center"/>
    </xf>
    <xf numFmtId="0" fontId="5" fillId="0" borderId="4" xfId="57" applyNumberFormat="1" applyFont="1" applyFill="1" applyBorder="1" applyAlignment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 wrapText="1"/>
    </xf>
    <xf numFmtId="0" fontId="5" fillId="0" borderId="10" xfId="57" applyNumberFormat="1" applyFont="1" applyFill="1" applyBorder="1" applyAlignment="1">
      <alignment horizontal="center" vertical="center"/>
    </xf>
    <xf numFmtId="0" fontId="5" fillId="0" borderId="7" xfId="61" applyNumberFormat="1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 applyProtection="1">
      <alignment horizontal="center" vertical="center" wrapText="1"/>
    </xf>
    <xf numFmtId="0" fontId="5" fillId="0" borderId="1" xfId="61" applyNumberFormat="1" applyFont="1" applyFill="1" applyBorder="1" applyAlignment="1" applyProtection="1">
      <alignment horizontal="left" vertical="center" wrapText="1"/>
    </xf>
    <xf numFmtId="179" fontId="5" fillId="0" borderId="2" xfId="57" applyNumberFormat="1" applyFont="1" applyFill="1" applyBorder="1" applyAlignment="1" applyProtection="1">
      <alignment horizontal="right" vertical="center" wrapText="1"/>
    </xf>
    <xf numFmtId="179" fontId="5" fillId="0" borderId="8" xfId="57" applyNumberFormat="1" applyFont="1" applyFill="1" applyBorder="1" applyAlignment="1" applyProtection="1">
      <alignment horizontal="right" vertical="center" wrapText="1"/>
    </xf>
    <xf numFmtId="179" fontId="5" fillId="0" borderId="1" xfId="57" applyNumberFormat="1" applyFont="1" applyFill="1" applyBorder="1" applyAlignment="1" applyProtection="1">
      <alignment horizontal="right" vertical="center" wrapText="1"/>
    </xf>
    <xf numFmtId="184" fontId="5" fillId="0" borderId="1" xfId="57" applyNumberFormat="1" applyFont="1" applyFill="1" applyBorder="1" applyAlignment="1" applyProtection="1">
      <alignment horizontal="right" vertical="center" wrapText="1"/>
    </xf>
    <xf numFmtId="181" fontId="5" fillId="0" borderId="0" xfId="57" applyNumberFormat="1" applyFont="1" applyFill="1" applyAlignment="1">
      <alignment horizontal="center" vertical="center"/>
    </xf>
    <xf numFmtId="182" fontId="5" fillId="0" borderId="0" xfId="57" applyNumberFormat="1" applyFont="1" applyFill="1" applyAlignment="1">
      <alignment horizontal="center" vertical="center"/>
    </xf>
    <xf numFmtId="0" fontId="5" fillId="0" borderId="0" xfId="57" applyFont="1" applyFill="1" applyAlignment="1">
      <alignment horizontal="left" vertical="center"/>
    </xf>
    <xf numFmtId="183" fontId="5" fillId="0" borderId="0" xfId="57" applyNumberFormat="1" applyFont="1" applyFill="1" applyAlignment="1">
      <alignment horizontal="center" vertical="center"/>
    </xf>
    <xf numFmtId="0" fontId="5" fillId="0" borderId="0" xfId="57" applyNumberFormat="1" applyFont="1" applyFill="1" applyAlignment="1">
      <alignment vertical="center"/>
    </xf>
    <xf numFmtId="183" fontId="3" fillId="2" borderId="0" xfId="57" applyNumberFormat="1" applyFont="1" applyFill="1" applyAlignment="1">
      <alignment vertical="center"/>
    </xf>
    <xf numFmtId="0" fontId="5" fillId="0" borderId="6" xfId="57" applyNumberFormat="1" applyFont="1" applyFill="1" applyBorder="1" applyAlignment="1" applyProtection="1">
      <alignment horizontal="centerContinuous" vertical="center"/>
    </xf>
    <xf numFmtId="0" fontId="5" fillId="2" borderId="2" xfId="57" applyNumberFormat="1" applyFont="1" applyFill="1" applyBorder="1" applyAlignment="1" applyProtection="1">
      <alignment horizontal="centerContinuous" vertical="center"/>
    </xf>
    <xf numFmtId="0" fontId="5" fillId="2" borderId="1" xfId="57" applyNumberFormat="1" applyFont="1" applyFill="1" applyBorder="1" applyAlignment="1" applyProtection="1">
      <alignment horizontal="centerContinuous" vertical="center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5" fillId="2" borderId="1" xfId="57" applyNumberFormat="1" applyFont="1" applyFill="1" applyBorder="1" applyAlignment="1">
      <alignment horizontal="center" vertical="center" wrapText="1"/>
    </xf>
    <xf numFmtId="0" fontId="3" fillId="2" borderId="0" xfId="57" applyNumberFormat="1" applyFont="1" applyFill="1" applyAlignment="1">
      <alignment horizontal="right" vertical="center"/>
    </xf>
    <xf numFmtId="0" fontId="5" fillId="0" borderId="0" xfId="57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right" vertical="center"/>
    </xf>
    <xf numFmtId="0" fontId="5" fillId="2" borderId="0" xfId="13" applyNumberFormat="1" applyFont="1" applyFill="1" applyAlignment="1">
      <alignment horizontal="center" vertical="center"/>
    </xf>
    <xf numFmtId="0" fontId="5" fillId="2" borderId="0" xfId="13" applyNumberFormat="1" applyFont="1" applyFill="1" applyAlignment="1">
      <alignment horizontal="left" vertical="center"/>
    </xf>
    <xf numFmtId="0" fontId="5" fillId="2" borderId="0" xfId="13" applyNumberFormat="1" applyFont="1" applyFill="1" applyAlignment="1">
      <alignment horizontal="right" vertical="center"/>
    </xf>
    <xf numFmtId="0" fontId="1" fillId="2" borderId="0" xfId="13" applyNumberFormat="1" applyFont="1" applyFill="1" applyAlignment="1" applyProtection="1">
      <alignment horizontal="centerContinuous" vertical="center"/>
    </xf>
    <xf numFmtId="0" fontId="2" fillId="0" borderId="9" xfId="13" applyFill="1" applyBorder="1" applyAlignment="1">
      <alignment horizontal="left" vertical="center"/>
    </xf>
    <xf numFmtId="0" fontId="2" fillId="0" borderId="9" xfId="13" applyFont="1" applyFill="1" applyBorder="1" applyAlignment="1">
      <alignment horizontal="left" vertical="center"/>
    </xf>
    <xf numFmtId="0" fontId="2" fillId="0" borderId="0" xfId="13" applyFill="1" applyAlignment="1">
      <alignment horizontal="left" vertical="center"/>
    </xf>
    <xf numFmtId="0" fontId="5" fillId="2" borderId="0" xfId="13" applyNumberFormat="1" applyFont="1" applyFill="1" applyAlignment="1">
      <alignment vertical="center"/>
    </xf>
    <xf numFmtId="0" fontId="5" fillId="3" borderId="2" xfId="13" applyNumberFormat="1" applyFont="1" applyFill="1" applyBorder="1" applyAlignment="1">
      <alignment horizontal="centerContinuous" vertical="center"/>
    </xf>
    <xf numFmtId="0" fontId="5" fillId="3" borderId="1" xfId="13" applyNumberFormat="1" applyFont="1" applyFill="1" applyBorder="1" applyAlignment="1">
      <alignment horizontal="centerContinuous" vertical="center"/>
    </xf>
    <xf numFmtId="183" fontId="5" fillId="3" borderId="2" xfId="13" applyNumberFormat="1" applyFont="1" applyFill="1" applyBorder="1" applyAlignment="1" applyProtection="1">
      <alignment horizontal="center" vertical="center"/>
    </xf>
    <xf numFmtId="0" fontId="5" fillId="3" borderId="8" xfId="13" applyNumberFormat="1" applyFont="1" applyFill="1" applyBorder="1" applyAlignment="1" applyProtection="1">
      <alignment horizontal="center" vertical="center"/>
    </xf>
    <xf numFmtId="0" fontId="5" fillId="3" borderId="1" xfId="13" applyNumberFormat="1" applyFont="1" applyFill="1" applyBorder="1" applyAlignment="1" applyProtection="1">
      <alignment horizontal="center" vertical="center" wrapText="1"/>
    </xf>
    <xf numFmtId="0" fontId="5" fillId="3" borderId="2" xfId="13" applyNumberFormat="1" applyFont="1" applyFill="1" applyBorder="1" applyAlignment="1" applyProtection="1">
      <alignment horizontal="center" vertical="center"/>
    </xf>
    <xf numFmtId="0" fontId="5" fillId="3" borderId="2" xfId="13" applyNumberFormat="1" applyFont="1" applyFill="1" applyBorder="1" applyAlignment="1">
      <alignment horizontal="center" vertical="center"/>
    </xf>
    <xf numFmtId="0" fontId="5" fillId="3" borderId="1" xfId="13" applyNumberFormat="1" applyFont="1" applyFill="1" applyBorder="1" applyAlignment="1">
      <alignment horizontal="center" vertical="center"/>
    </xf>
    <xf numFmtId="0" fontId="5" fillId="3" borderId="10" xfId="13" applyNumberFormat="1" applyFont="1" applyFill="1" applyBorder="1" applyAlignment="1">
      <alignment horizontal="center" vertical="center"/>
    </xf>
    <xf numFmtId="0" fontId="5" fillId="3" borderId="7" xfId="13" applyNumberFormat="1" applyFont="1" applyFill="1" applyBorder="1" applyAlignment="1">
      <alignment horizontal="center" vertical="center"/>
    </xf>
    <xf numFmtId="0" fontId="5" fillId="3" borderId="3" xfId="13" applyNumberFormat="1" applyFont="1" applyFill="1" applyBorder="1" applyAlignment="1">
      <alignment horizontal="center" vertical="center"/>
    </xf>
    <xf numFmtId="49" fontId="2" fillId="0" borderId="1" xfId="13" applyNumberFormat="1" applyFont="1" applyFill="1" applyBorder="1" applyAlignment="1" applyProtection="1">
      <alignment vertical="center"/>
    </xf>
    <xf numFmtId="0" fontId="5" fillId="0" borderId="2" xfId="13" applyNumberFormat="1" applyFont="1" applyFill="1" applyBorder="1" applyAlignment="1" applyProtection="1">
      <alignment vertical="center" wrapText="1"/>
    </xf>
    <xf numFmtId="184" fontId="5" fillId="0" borderId="1" xfId="13" applyNumberFormat="1" applyFont="1" applyFill="1" applyBorder="1" applyAlignment="1" applyProtection="1">
      <alignment horizontal="right" vertical="center"/>
    </xf>
    <xf numFmtId="184" fontId="5" fillId="0" borderId="2" xfId="13" applyNumberFormat="1" applyFont="1" applyFill="1" applyBorder="1" applyAlignment="1" applyProtection="1">
      <alignment horizontal="right" vertical="center"/>
    </xf>
    <xf numFmtId="179" fontId="5" fillId="0" borderId="1" xfId="13" applyNumberFormat="1" applyFont="1" applyFill="1" applyBorder="1" applyAlignment="1" applyProtection="1">
      <alignment horizontal="right" vertical="center"/>
    </xf>
    <xf numFmtId="179" fontId="5" fillId="0" borderId="2" xfId="13" applyNumberFormat="1" applyFont="1" applyFill="1" applyBorder="1" applyAlignment="1" applyProtection="1">
      <alignment horizontal="right" vertical="center"/>
    </xf>
    <xf numFmtId="185" fontId="0" fillId="0" borderId="0" xfId="0" applyNumberFormat="1" applyFill="1">
      <alignment vertical="center"/>
    </xf>
    <xf numFmtId="176" fontId="11" fillId="0" borderId="0" xfId="47" applyNumberFormat="1" applyFont="1" applyBorder="1" applyAlignment="1">
      <alignment horizontal="center" vertical="center"/>
    </xf>
    <xf numFmtId="176" fontId="12" fillId="0" borderId="0" xfId="47" applyNumberFormat="1" applyFont="1" applyFill="1" applyBorder="1" applyAlignment="1">
      <alignment horizontal="left" vertical="center"/>
    </xf>
    <xf numFmtId="176" fontId="12" fillId="0" borderId="0" xfId="47" applyNumberFormat="1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2" fillId="0" borderId="2" xfId="47" applyFont="1" applyBorder="1" applyAlignment="1">
      <alignment horizontal="center" vertical="center"/>
    </xf>
    <xf numFmtId="176" fontId="12" fillId="0" borderId="2" xfId="47" applyNumberFormat="1" applyFont="1" applyBorder="1" applyAlignment="1">
      <alignment horizontal="center" vertical="center"/>
    </xf>
    <xf numFmtId="0" fontId="12" fillId="0" borderId="2" xfId="0" applyNumberFormat="1" applyFont="1" applyFill="1" applyBorder="1">
      <alignment vertical="center"/>
    </xf>
    <xf numFmtId="0" fontId="12" fillId="0" borderId="2" xfId="47" applyNumberFormat="1" applyFont="1" applyFill="1" applyBorder="1" applyAlignment="1">
      <alignment horizontal="left" vertical="center"/>
    </xf>
    <xf numFmtId="4" fontId="12" fillId="0" borderId="2" xfId="47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1" fillId="0" borderId="0" xfId="13" applyFont="1" applyAlignment="1">
      <alignment horizontal="center" vertical="center"/>
    </xf>
    <xf numFmtId="0" fontId="1" fillId="0" borderId="0" xfId="13" applyFont="1" applyBorder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0" fontId="2" fillId="0" borderId="0" xfId="13" applyFont="1" applyAlignment="1">
      <alignment horizontal="left" vertical="center"/>
    </xf>
    <xf numFmtId="0" fontId="2" fillId="2" borderId="1" xfId="13" applyFill="1" applyBorder="1" applyAlignment="1">
      <alignment horizontal="center" vertical="center" wrapText="1"/>
    </xf>
    <xf numFmtId="0" fontId="2" fillId="2" borderId="8" xfId="13" applyFill="1" applyBorder="1" applyAlignment="1">
      <alignment horizontal="center" vertical="center" wrapText="1"/>
    </xf>
    <xf numFmtId="0" fontId="2" fillId="2" borderId="6" xfId="13" applyFill="1" applyBorder="1" applyAlignment="1">
      <alignment horizontal="center" vertical="center" wrapText="1"/>
    </xf>
    <xf numFmtId="0" fontId="2" fillId="2" borderId="10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 wrapText="1"/>
    </xf>
    <xf numFmtId="49" fontId="2" fillId="2" borderId="2" xfId="13" applyNumberFormat="1" applyFill="1" applyBorder="1" applyAlignment="1">
      <alignment horizontal="center" vertical="center" wrapText="1"/>
    </xf>
    <xf numFmtId="0" fontId="2" fillId="2" borderId="3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/>
    </xf>
    <xf numFmtId="49" fontId="2" fillId="2" borderId="2" xfId="13" applyNumberFormat="1" applyFill="1" applyBorder="1" applyAlignment="1">
      <alignment horizontal="center" vertical="center"/>
    </xf>
    <xf numFmtId="49" fontId="2" fillId="0" borderId="2" xfId="13" applyNumberFormat="1" applyFill="1" applyBorder="1" applyAlignment="1">
      <alignment horizontal="center" vertical="center"/>
    </xf>
    <xf numFmtId="49" fontId="2" fillId="0" borderId="2" xfId="13" applyNumberFormat="1" applyFont="1" applyFill="1" applyBorder="1" applyAlignment="1">
      <alignment horizontal="center" vertical="center"/>
    </xf>
    <xf numFmtId="0" fontId="2" fillId="0" borderId="2" xfId="13" applyNumberFormat="1" applyFill="1" applyBorder="1" applyAlignment="1">
      <alignment horizontal="left" vertical="center"/>
    </xf>
    <xf numFmtId="4" fontId="5" fillId="0" borderId="2" xfId="13" applyNumberFormat="1" applyFont="1" applyFill="1" applyBorder="1" applyAlignment="1">
      <alignment horizontal="right" vertical="center"/>
    </xf>
    <xf numFmtId="4" fontId="12" fillId="0" borderId="2" xfId="58" applyNumberFormat="1" applyFont="1" applyFill="1" applyBorder="1" applyAlignment="1">
      <alignment horizontal="right" vertical="center"/>
    </xf>
    <xf numFmtId="179" fontId="5" fillId="0" borderId="2" xfId="13" applyNumberFormat="1" applyFont="1" applyFill="1" applyBorder="1" applyAlignment="1">
      <alignment horizontal="right" vertical="center"/>
    </xf>
    <xf numFmtId="184" fontId="12" fillId="0" borderId="2" xfId="58" applyNumberFormat="1" applyFont="1" applyFill="1" applyBorder="1" applyAlignment="1">
      <alignment horizontal="right" vertical="center"/>
    </xf>
    <xf numFmtId="0" fontId="2" fillId="2" borderId="10" xfId="13" applyFont="1" applyFill="1" applyBorder="1" applyAlignment="1">
      <alignment horizontal="center" vertical="center" wrapText="1"/>
    </xf>
    <xf numFmtId="0" fontId="2" fillId="2" borderId="10" xfId="13" applyFill="1" applyBorder="1" applyAlignment="1">
      <alignment horizontal="center" vertical="center"/>
    </xf>
    <xf numFmtId="4" fontId="12" fillId="0" borderId="1" xfId="58" applyNumberFormat="1" applyFont="1" applyFill="1" applyBorder="1" applyAlignment="1">
      <alignment horizontal="right" vertical="center"/>
    </xf>
    <xf numFmtId="4" fontId="5" fillId="0" borderId="15" xfId="13" applyNumberFormat="1" applyFont="1" applyFill="1" applyBorder="1" applyAlignment="1">
      <alignment horizontal="right" vertical="center"/>
    </xf>
    <xf numFmtId="4" fontId="5" fillId="0" borderId="27" xfId="13" applyNumberFormat="1" applyFont="1" applyFill="1" applyBorder="1" applyAlignment="1">
      <alignment horizontal="right" vertical="center"/>
    </xf>
    <xf numFmtId="4" fontId="2" fillId="0" borderId="6" xfId="13" applyNumberFormat="1" applyFill="1" applyBorder="1" applyAlignment="1">
      <alignment horizontal="right" vertical="center"/>
    </xf>
    <xf numFmtId="4" fontId="2" fillId="0" borderId="2" xfId="13" applyNumberFormat="1" applyFill="1" applyBorder="1" applyAlignment="1">
      <alignment horizontal="right" vertical="center"/>
    </xf>
    <xf numFmtId="0" fontId="2" fillId="0" borderId="0" xfId="13" applyAlignment="1">
      <alignment horizontal="center" vertical="center"/>
    </xf>
    <xf numFmtId="0" fontId="2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1" fillId="0" borderId="0" xfId="62" applyNumberFormat="1" applyFont="1" applyFill="1" applyAlignment="1" applyProtection="1">
      <alignment horizontal="center"/>
    </xf>
    <xf numFmtId="0" fontId="5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/>
    </xf>
    <xf numFmtId="1" fontId="13" fillId="0" borderId="2" xfId="13" applyNumberFormat="1" applyFont="1" applyFill="1" applyBorder="1" applyAlignment="1" applyProtection="1">
      <alignment horizontal="center" vertical="center" wrapText="1"/>
    </xf>
    <xf numFmtId="1" fontId="13" fillId="0" borderId="1" xfId="13" applyNumberFormat="1" applyFont="1" applyFill="1" applyBorder="1" applyAlignment="1" applyProtection="1">
      <alignment horizontal="center" vertical="center" wrapText="1"/>
    </xf>
    <xf numFmtId="1" fontId="13" fillId="0" borderId="8" xfId="13" applyNumberFormat="1" applyFont="1" applyFill="1" applyBorder="1" applyAlignment="1" applyProtection="1">
      <alignment horizontal="center" vertical="center" wrapText="1"/>
    </xf>
    <xf numFmtId="1" fontId="13" fillId="0" borderId="6" xfId="13" applyNumberFormat="1" applyFont="1" applyFill="1" applyBorder="1" applyAlignment="1" applyProtection="1">
      <alignment horizontal="center" vertical="center" wrapText="1"/>
    </xf>
    <xf numFmtId="1" fontId="13" fillId="0" borderId="10" xfId="13" applyNumberFormat="1" applyFont="1" applyFill="1" applyBorder="1" applyAlignment="1" applyProtection="1">
      <alignment horizontal="center" vertical="center" wrapText="1"/>
    </xf>
    <xf numFmtId="1" fontId="13" fillId="0" borderId="3" xfId="13" applyNumberFormat="1" applyFont="1" applyFill="1" applyBorder="1" applyAlignment="1" applyProtection="1">
      <alignment horizontal="center" vertical="center" wrapText="1"/>
    </xf>
    <xf numFmtId="1" fontId="13" fillId="0" borderId="7" xfId="13" applyNumberFormat="1" applyFont="1" applyFill="1" applyBorder="1" applyAlignment="1" applyProtection="1">
      <alignment horizontal="center" vertical="center" wrapText="1"/>
    </xf>
    <xf numFmtId="0" fontId="2" fillId="0" borderId="1" xfId="13" applyFill="1" applyBorder="1" applyAlignment="1">
      <alignment vertical="center"/>
    </xf>
    <xf numFmtId="179" fontId="5" fillId="0" borderId="10" xfId="13" applyNumberFormat="1" applyFont="1" applyFill="1" applyBorder="1" applyAlignment="1" applyProtection="1">
      <alignment horizontal="right" vertical="center" wrapText="1"/>
    </xf>
    <xf numFmtId="0" fontId="5" fillId="0" borderId="9" xfId="13" applyNumberFormat="1" applyFont="1" applyFill="1" applyBorder="1" applyAlignment="1">
      <alignment horizontal="left" vertical="center" wrapText="1"/>
    </xf>
    <xf numFmtId="179" fontId="5" fillId="0" borderId="2" xfId="13" applyNumberFormat="1" applyFont="1" applyFill="1" applyBorder="1" applyAlignment="1" applyProtection="1">
      <alignment horizontal="right" vertical="center" wrapText="1"/>
    </xf>
    <xf numFmtId="4" fontId="5" fillId="0" borderId="2" xfId="13" applyNumberFormat="1" applyFont="1" applyFill="1" applyBorder="1" applyAlignment="1" applyProtection="1">
      <alignment horizontal="right" vertical="center" wrapText="1"/>
    </xf>
    <xf numFmtId="184" fontId="5" fillId="0" borderId="2" xfId="13" applyNumberFormat="1" applyFont="1" applyFill="1" applyBorder="1" applyAlignment="1" applyProtection="1">
      <alignment horizontal="right" vertical="center" wrapText="1"/>
    </xf>
    <xf numFmtId="0" fontId="5" fillId="0" borderId="8" xfId="13" applyNumberFormat="1" applyFont="1" applyFill="1" applyBorder="1" applyAlignment="1">
      <alignment horizontal="left" vertical="center" wrapText="1"/>
    </xf>
    <xf numFmtId="184" fontId="5" fillId="0" borderId="26" xfId="13" applyNumberFormat="1" applyFont="1" applyFill="1" applyBorder="1" applyAlignment="1" applyProtection="1">
      <alignment horizontal="right" vertical="center" wrapText="1"/>
    </xf>
    <xf numFmtId="179" fontId="5" fillId="0" borderId="7" xfId="13" applyNumberFormat="1" applyFont="1" applyFill="1" applyBorder="1" applyAlignment="1" applyProtection="1">
      <alignment horizontal="right" vertical="center" wrapText="1"/>
    </xf>
    <xf numFmtId="184" fontId="5" fillId="0" borderId="23" xfId="13" applyNumberFormat="1" applyFont="1" applyFill="1" applyBorder="1" applyAlignment="1" applyProtection="1">
      <alignment horizontal="right" vertical="center" wrapText="1"/>
    </xf>
    <xf numFmtId="179" fontId="2" fillId="0" borderId="2" xfId="13" applyNumberFormat="1" applyFill="1" applyBorder="1" applyAlignment="1"/>
    <xf numFmtId="179" fontId="5" fillId="0" borderId="3" xfId="13" applyNumberFormat="1" applyFont="1" applyFill="1" applyBorder="1" applyAlignment="1" applyProtection="1">
      <alignment horizontal="right" vertical="center" wrapText="1"/>
    </xf>
    <xf numFmtId="1" fontId="5" fillId="0" borderId="2" xfId="13" applyNumberFormat="1" applyFont="1" applyFill="1" applyBorder="1" applyAlignment="1">
      <alignment horizontal="left" vertical="center" wrapText="1"/>
    </xf>
    <xf numFmtId="179" fontId="5" fillId="0" borderId="7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left" vertical="center" wrapText="1"/>
    </xf>
    <xf numFmtId="1" fontId="5" fillId="0" borderId="1" xfId="13" applyNumberFormat="1" applyFont="1" applyFill="1" applyBorder="1" applyAlignment="1">
      <alignment horizontal="left" vertical="center" wrapText="1"/>
    </xf>
    <xf numFmtId="0" fontId="2" fillId="0" borderId="2" xfId="13" applyFill="1" applyBorder="1" applyAlignment="1">
      <alignment vertical="center"/>
    </xf>
    <xf numFmtId="179" fontId="5" fillId="0" borderId="3" xfId="13" applyNumberFormat="1" applyFont="1" applyFill="1" applyBorder="1" applyAlignment="1">
      <alignment horizontal="right" vertical="center" wrapText="1"/>
    </xf>
    <xf numFmtId="1" fontId="5" fillId="0" borderId="2" xfId="13" applyNumberFormat="1" applyFont="1" applyFill="1" applyBorder="1" applyAlignment="1">
      <alignment vertical="center"/>
    </xf>
    <xf numFmtId="179" fontId="5" fillId="0" borderId="2" xfId="13" applyNumberFormat="1" applyFont="1" applyFill="1" applyBorder="1" applyAlignment="1">
      <alignment horizontal="right" vertical="center" wrapText="1"/>
    </xf>
    <xf numFmtId="1" fontId="5" fillId="0" borderId="2" xfId="13" applyNumberFormat="1" applyFont="1" applyFill="1" applyBorder="1" applyAlignment="1">
      <alignment horizontal="center" vertical="center" wrapText="1"/>
    </xf>
    <xf numFmtId="1" fontId="5" fillId="0" borderId="2" xfId="13" applyNumberFormat="1" applyFont="1" applyFill="1" applyBorder="1" applyAlignment="1" applyProtection="1">
      <alignment horizontal="left" vertical="center" wrapText="1"/>
    </xf>
    <xf numFmtId="0" fontId="5" fillId="0" borderId="8" xfId="13" applyNumberFormat="1" applyFont="1" applyFill="1" applyBorder="1" applyAlignment="1">
      <alignment vertical="center"/>
    </xf>
    <xf numFmtId="1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1" xfId="13" applyNumberFormat="1" applyFont="1" applyFill="1" applyBorder="1" applyAlignment="1">
      <alignment vertical="center"/>
    </xf>
    <xf numFmtId="184" fontId="5" fillId="0" borderId="6" xfId="13" applyNumberFormat="1" applyFont="1" applyFill="1" applyBorder="1" applyAlignment="1" applyProtection="1">
      <alignment horizontal="right" vertical="center" wrapText="1"/>
    </xf>
    <xf numFmtId="1" fontId="5" fillId="0" borderId="10" xfId="13" applyNumberFormat="1" applyFont="1" applyFill="1" applyBorder="1" applyAlignment="1">
      <alignment horizontal="center" vertical="center" wrapText="1"/>
    </xf>
    <xf numFmtId="0" fontId="5" fillId="0" borderId="24" xfId="13" applyNumberFormat="1" applyFont="1" applyFill="1" applyBorder="1" applyAlignment="1">
      <alignment vertical="center"/>
    </xf>
    <xf numFmtId="4" fontId="5" fillId="0" borderId="2" xfId="13" applyNumberFormat="1" applyFont="1" applyFill="1" applyBorder="1" applyAlignment="1">
      <alignment vertical="center"/>
    </xf>
    <xf numFmtId="184" fontId="2" fillId="0" borderId="2" xfId="13" applyNumberFormat="1" applyFill="1" applyBorder="1" applyAlignment="1"/>
    <xf numFmtId="0" fontId="5" fillId="0" borderId="10" xfId="13" applyFont="1" applyFill="1" applyBorder="1" applyAlignment="1">
      <alignment vertical="center"/>
    </xf>
    <xf numFmtId="179" fontId="5" fillId="0" borderId="10" xfId="13" applyNumberFormat="1" applyFont="1" applyFill="1" applyBorder="1" applyAlignment="1">
      <alignment horizontal="right" vertical="center" wrapText="1"/>
    </xf>
    <xf numFmtId="0" fontId="5" fillId="0" borderId="2" xfId="13" applyNumberFormat="1" applyFont="1" applyFill="1" applyBorder="1" applyAlignment="1">
      <alignment vertical="center"/>
    </xf>
    <xf numFmtId="184" fontId="5" fillId="0" borderId="2" xfId="13" applyNumberFormat="1" applyFont="1" applyFill="1" applyBorder="1" applyAlignment="1">
      <alignment vertical="center"/>
    </xf>
    <xf numFmtId="0" fontId="14" fillId="0" borderId="1" xfId="13" applyNumberFormat="1" applyFont="1" applyFill="1" applyBorder="1" applyAlignment="1" applyProtection="1">
      <alignment horizontal="center" vertical="center"/>
    </xf>
    <xf numFmtId="0" fontId="14" fillId="0" borderId="8" xfId="13" applyNumberFormat="1" applyFont="1" applyFill="1" applyBorder="1" applyAlignment="1" applyProtection="1">
      <alignment horizontal="center" vertical="center"/>
    </xf>
    <xf numFmtId="185" fontId="2" fillId="0" borderId="2" xfId="13" applyNumberFormat="1" applyFont="1" applyFill="1" applyBorder="1" applyAlignment="1" applyProtection="1">
      <alignment horizontal="right" vertical="center"/>
    </xf>
    <xf numFmtId="184" fontId="12" fillId="0" borderId="2" xfId="47" applyNumberFormat="1" applyFont="1" applyFill="1" applyBorder="1" applyAlignment="1">
      <alignment horizontal="center" vertical="center"/>
    </xf>
    <xf numFmtId="184" fontId="5" fillId="0" borderId="2" xfId="13" applyNumberFormat="1" applyFont="1" applyFill="1" applyBorder="1" applyAlignment="1">
      <alignment horizontal="right" vertical="center"/>
    </xf>
    <xf numFmtId="179" fontId="12" fillId="0" borderId="2" xfId="58" applyNumberFormat="1" applyFont="1" applyFill="1" applyBorder="1" applyAlignment="1">
      <alignment horizontal="right" vertical="center"/>
    </xf>
    <xf numFmtId="184" fontId="12" fillId="0" borderId="1" xfId="58" applyNumberFormat="1" applyFont="1" applyFill="1" applyBorder="1" applyAlignment="1">
      <alignment horizontal="right" vertical="center"/>
    </xf>
    <xf numFmtId="184" fontId="5" fillId="0" borderId="15" xfId="13" applyNumberFormat="1" applyFont="1" applyFill="1" applyBorder="1" applyAlignment="1">
      <alignment horizontal="right" vertical="center"/>
    </xf>
    <xf numFmtId="184" fontId="5" fillId="0" borderId="27" xfId="13" applyNumberFormat="1" applyFont="1" applyFill="1" applyBorder="1" applyAlignment="1">
      <alignment horizontal="right" vertical="center"/>
    </xf>
    <xf numFmtId="184" fontId="2" fillId="0" borderId="6" xfId="13" applyNumberFormat="1" applyFill="1" applyBorder="1" applyAlignment="1">
      <alignment horizontal="right" vertical="center"/>
    </xf>
    <xf numFmtId="184" fontId="2" fillId="0" borderId="2" xfId="13" applyNumberFormat="1" applyFill="1" applyBorder="1" applyAlignment="1">
      <alignment horizontal="right" vertical="center"/>
    </xf>
    <xf numFmtId="0" fontId="15" fillId="2" borderId="0" xfId="13" applyNumberFormat="1" applyFont="1" applyFill="1" applyAlignment="1" applyProtection="1">
      <alignment horizontal="right" vertical="center"/>
    </xf>
    <xf numFmtId="0" fontId="15" fillId="2" borderId="0" xfId="13" applyNumberFormat="1" applyFont="1" applyFill="1" applyAlignment="1" applyProtection="1">
      <alignment vertical="center" wrapText="1"/>
    </xf>
    <xf numFmtId="178" fontId="15" fillId="2" borderId="0" xfId="13" applyNumberFormat="1" applyFont="1" applyFill="1" applyAlignment="1" applyProtection="1">
      <alignment horizontal="right" vertical="center"/>
    </xf>
    <xf numFmtId="0" fontId="16" fillId="0" borderId="0" xfId="13" applyNumberFormat="1" applyFont="1" applyFill="1" applyAlignment="1" applyProtection="1">
      <alignment horizontal="centerContinuous" vertical="center"/>
    </xf>
    <xf numFmtId="0" fontId="5" fillId="0" borderId="0" xfId="13" applyFont="1" applyFill="1" applyAlignment="1">
      <alignment horizontal="left" vertical="center"/>
    </xf>
    <xf numFmtId="178" fontId="5" fillId="2" borderId="0" xfId="13" applyNumberFormat="1" applyFont="1" applyFill="1" applyAlignment="1" applyProtection="1">
      <alignment horizontal="right" vertical="center"/>
    </xf>
    <xf numFmtId="0" fontId="5" fillId="2" borderId="1" xfId="13" applyNumberFormat="1" applyFont="1" applyFill="1" applyBorder="1" applyAlignment="1" applyProtection="1">
      <alignment horizontal="center" vertical="center" wrapText="1"/>
    </xf>
    <xf numFmtId="0" fontId="5" fillId="2" borderId="1" xfId="13" applyNumberFormat="1" applyFont="1" applyFill="1" applyBorder="1" applyAlignment="1" applyProtection="1">
      <alignment horizontal="centerContinuous" vertical="center"/>
    </xf>
    <xf numFmtId="0" fontId="5" fillId="2" borderId="28" xfId="13" applyNumberFormat="1" applyFont="1" applyFill="1" applyBorder="1" applyAlignment="1" applyProtection="1">
      <alignment horizontal="centerContinuous" vertical="center"/>
    </xf>
    <xf numFmtId="0" fontId="5" fillId="2" borderId="6" xfId="13" applyNumberFormat="1" applyFont="1" applyFill="1" applyBorder="1" applyAlignment="1" applyProtection="1">
      <alignment horizontal="center" vertical="center" wrapText="1"/>
    </xf>
    <xf numFmtId="0" fontId="5" fillId="2" borderId="2" xfId="13" applyNumberFormat="1" applyFont="1" applyFill="1" applyBorder="1" applyAlignment="1" applyProtection="1">
      <alignment horizontal="center" vertical="center" wrapText="1"/>
    </xf>
    <xf numFmtId="0" fontId="5" fillId="2" borderId="5" xfId="13" applyFont="1" applyFill="1" applyBorder="1" applyAlignment="1">
      <alignment horizontal="center" vertical="center" wrapText="1"/>
    </xf>
    <xf numFmtId="0" fontId="5" fillId="2" borderId="29" xfId="13" applyFont="1" applyFill="1" applyBorder="1" applyAlignment="1">
      <alignment horizontal="center" vertical="center" wrapText="1"/>
    </xf>
    <xf numFmtId="0" fontId="5" fillId="2" borderId="7" xfId="13" applyNumberFormat="1" applyFont="1" applyFill="1" applyBorder="1" applyAlignment="1">
      <alignment horizontal="center" vertical="center"/>
    </xf>
    <xf numFmtId="0" fontId="5" fillId="2" borderId="10" xfId="13" applyNumberFormat="1" applyFont="1" applyFill="1" applyBorder="1" applyAlignment="1">
      <alignment horizontal="center" vertical="center"/>
    </xf>
    <xf numFmtId="49" fontId="5" fillId="0" borderId="1" xfId="13" applyNumberFormat="1" applyFont="1" applyFill="1" applyBorder="1" applyAlignment="1" applyProtection="1">
      <alignment horizontal="center" vertical="center" wrapText="1"/>
    </xf>
    <xf numFmtId="49" fontId="5" fillId="0" borderId="2" xfId="13" applyNumberFormat="1" applyFont="1" applyFill="1" applyBorder="1" applyAlignment="1" applyProtection="1">
      <alignment horizontal="center" vertical="center" wrapText="1"/>
    </xf>
    <xf numFmtId="4" fontId="5" fillId="0" borderId="8" xfId="13" applyNumberFormat="1" applyFont="1" applyFill="1" applyBorder="1" applyAlignment="1" applyProtection="1">
      <alignment horizontal="right" vertical="center" wrapText="1"/>
    </xf>
    <xf numFmtId="4" fontId="5" fillId="0" borderId="1" xfId="13" applyNumberFormat="1" applyFont="1" applyFill="1" applyBorder="1" applyAlignment="1" applyProtection="1">
      <alignment horizontal="right" vertical="center" wrapText="1"/>
    </xf>
    <xf numFmtId="0" fontId="5" fillId="2" borderId="2" xfId="13" applyNumberFormat="1" applyFont="1" applyFill="1" applyBorder="1" applyAlignment="1" applyProtection="1">
      <alignment horizontal="center" vertical="center"/>
    </xf>
    <xf numFmtId="4" fontId="5" fillId="0" borderId="6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8" applyNumberFormat="1" applyFont="1" applyFill="1" applyBorder="1" applyAlignment="1" applyProtection="1">
      <alignment vertical="center"/>
    </xf>
    <xf numFmtId="0" fontId="2" fillId="0" borderId="0" xfId="8" applyNumberFormat="1" applyFont="1" applyFill="1" applyBorder="1" applyAlignment="1" applyProtection="1">
      <alignment horizontal="left" vertical="center"/>
    </xf>
    <xf numFmtId="0" fontId="2" fillId="0" borderId="0" xfId="8" applyNumberFormat="1" applyFont="1" applyFill="1" applyBorder="1" applyAlignment="1" applyProtection="1">
      <alignment horizontal="right"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2" fillId="0" borderId="2" xfId="8" applyNumberFormat="1" applyFont="1" applyFill="1" applyBorder="1" applyAlignment="1" applyProtection="1">
      <alignment horizontal="center" vertical="center"/>
    </xf>
    <xf numFmtId="0" fontId="2" fillId="2" borderId="10" xfId="8" applyNumberFormat="1" applyFont="1" applyFill="1" applyBorder="1" applyAlignment="1" applyProtection="1">
      <alignment horizontal="center" vertical="center"/>
    </xf>
    <xf numFmtId="0" fontId="2" fillId="2" borderId="2" xfId="8" applyNumberFormat="1" applyFont="1" applyFill="1" applyBorder="1" applyAlignment="1" applyProtection="1">
      <alignment horizontal="center" vertical="center"/>
    </xf>
    <xf numFmtId="0" fontId="2" fillId="0" borderId="1" xfId="8" applyNumberFormat="1" applyFont="1" applyFill="1" applyBorder="1" applyAlignment="1" applyProtection="1">
      <alignment horizontal="left" vertical="center"/>
    </xf>
    <xf numFmtId="179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</xf>
    <xf numFmtId="179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8" xfId="8" applyNumberFormat="1" applyFont="1" applyFill="1" applyBorder="1" applyAlignment="1" applyProtection="1">
      <alignment horizontal="left" vertical="center"/>
    </xf>
    <xf numFmtId="4" fontId="2" fillId="0" borderId="8" xfId="8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/>
    <xf numFmtId="179" fontId="2" fillId="0" borderId="3" xfId="0" applyNumberFormat="1" applyFont="1" applyFill="1" applyBorder="1" applyAlignment="1"/>
    <xf numFmtId="0" fontId="2" fillId="0" borderId="2" xfId="8" applyNumberFormat="1" applyFont="1" applyFill="1" applyBorder="1" applyAlignment="1" applyProtection="1">
      <alignment horizontal="left" vertical="center"/>
    </xf>
    <xf numFmtId="179" fontId="2" fillId="0" borderId="2" xfId="8" applyNumberFormat="1" applyFont="1" applyFill="1" applyBorder="1" applyAlignment="1" applyProtection="1">
      <alignment horizontal="right" vertical="center" wrapText="1"/>
    </xf>
    <xf numFmtId="179" fontId="2" fillId="0" borderId="10" xfId="8" applyNumberFormat="1" applyFont="1" applyFill="1" applyBorder="1" applyAlignment="1" applyProtection="1">
      <alignment horizontal="right" vertical="center" wrapText="1"/>
    </xf>
    <xf numFmtId="179" fontId="2" fillId="0" borderId="7" xfId="8" applyNumberFormat="1" applyFont="1" applyFill="1" applyBorder="1" applyAlignment="1" applyProtection="1">
      <alignment horizontal="right" vertical="center" wrapText="1"/>
    </xf>
    <xf numFmtId="0" fontId="2" fillId="0" borderId="6" xfId="8" applyNumberFormat="1" applyFont="1" applyFill="1" applyBorder="1" applyAlignment="1" applyProtection="1">
      <alignment horizontal="left" vertical="center"/>
    </xf>
    <xf numFmtId="179" fontId="2" fillId="0" borderId="3" xfId="8" applyNumberFormat="1" applyFont="1" applyFill="1" applyBorder="1" applyAlignment="1" applyProtection="1">
      <alignment horizontal="right" vertical="center" wrapText="1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13C77CE4267C4503AF41893875D32224" xfId="28"/>
    <cellStyle name="常规_3D4C1068A5854B709F1A1BD6374CE0F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差_13C77CE4267C4503AF41893875D32224" xfId="54"/>
    <cellStyle name="千位分隔_13C77CE4267C4503AF41893875D32224" xfId="55"/>
    <cellStyle name="差_54066D6CD6CB401F9646F857BAF5F5AA" xfId="56"/>
    <cellStyle name="千位分隔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I18" sqref="I18"/>
    </sheetView>
  </sheetViews>
  <sheetFormatPr defaultColWidth="6.875" defaultRowHeight="18.75" customHeight="1"/>
  <cols>
    <col min="1" max="1" width="37.75" style="314" customWidth="1"/>
    <col min="2" max="2" width="17.875" style="314" customWidth="1"/>
    <col min="3" max="3" width="33.5" style="314" customWidth="1"/>
    <col min="4" max="4" width="17.375" style="314" customWidth="1"/>
    <col min="5" max="246" width="6.75" style="314" customWidth="1"/>
    <col min="247" max="16384" width="6.875" style="313"/>
  </cols>
  <sheetData>
    <row r="1" ht="23.25" customHeight="1" spans="1:246">
      <c r="A1" s="315"/>
      <c r="B1" s="315"/>
      <c r="C1" s="315"/>
      <c r="D1" s="31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317" t="s">
        <v>0</v>
      </c>
      <c r="B2" s="317"/>
      <c r="C2" s="317"/>
      <c r="D2" s="31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312" customFormat="1" ht="23.25" customHeight="1" spans="1:246">
      <c r="A3" s="318" t="s">
        <v>1</v>
      </c>
      <c r="B3" s="315"/>
      <c r="C3" s="315"/>
      <c r="D3" s="319" t="s">
        <v>2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  <c r="IK3" s="314"/>
      <c r="IL3" s="314"/>
    </row>
    <row r="4" ht="23.25" customHeight="1" spans="1:246">
      <c r="A4" s="320" t="s">
        <v>3</v>
      </c>
      <c r="B4" s="320"/>
      <c r="C4" s="320" t="s">
        <v>4</v>
      </c>
      <c r="D4" s="32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320" t="s">
        <v>5</v>
      </c>
      <c r="B5" s="321" t="s">
        <v>6</v>
      </c>
      <c r="C5" s="322" t="s">
        <v>5</v>
      </c>
      <c r="D5" s="321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313" customFormat="1" ht="23.25" customHeight="1" spans="1:246">
      <c r="A6" s="323" t="s">
        <v>7</v>
      </c>
      <c r="B6" s="324">
        <v>3019.35</v>
      </c>
      <c r="C6" s="325" t="s">
        <v>8</v>
      </c>
      <c r="D6" s="326">
        <v>1137.4026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="313" customFormat="1" ht="23.25" customHeight="1" spans="1:246">
      <c r="A7" s="323" t="s">
        <v>9</v>
      </c>
      <c r="B7" s="327">
        <v>0</v>
      </c>
      <c r="C7" s="328" t="s">
        <v>10</v>
      </c>
      <c r="D7" s="326">
        <v>981.2841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="313" customFormat="1" ht="23.25" customHeight="1" spans="1:246">
      <c r="A8" s="323" t="s">
        <v>11</v>
      </c>
      <c r="B8" s="326">
        <v>0</v>
      </c>
      <c r="C8" s="328" t="s">
        <v>12</v>
      </c>
      <c r="D8" s="326">
        <v>92.6365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</row>
    <row r="9" s="313" customFormat="1" ht="23.25" customHeight="1" spans="1:246">
      <c r="A9" s="323" t="s">
        <v>13</v>
      </c>
      <c r="B9" s="326">
        <v>0</v>
      </c>
      <c r="C9" s="328" t="s">
        <v>14</v>
      </c>
      <c r="D9" s="326">
        <v>63.482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</row>
    <row r="10" s="313" customFormat="1" ht="23.25" customHeight="1" spans="1:246">
      <c r="A10" s="323" t="s">
        <v>15</v>
      </c>
      <c r="B10" s="326">
        <v>0</v>
      </c>
      <c r="C10" s="328" t="s">
        <v>16</v>
      </c>
      <c r="D10" s="326">
        <v>1881.95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</row>
    <row r="11" s="313" customFormat="1" ht="23.25" customHeight="1" spans="1:246">
      <c r="A11" s="323" t="s">
        <v>17</v>
      </c>
      <c r="B11" s="324">
        <v>0</v>
      </c>
      <c r="C11" s="329" t="s">
        <v>18</v>
      </c>
      <c r="D11" s="326">
        <v>238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</row>
    <row r="12" s="313" customFormat="1" ht="23.25" customHeight="1" spans="1:246">
      <c r="A12" s="330"/>
      <c r="B12" s="331"/>
      <c r="C12" s="323" t="s">
        <v>19</v>
      </c>
      <c r="D12" s="326"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</row>
    <row r="13" s="313" customFormat="1" ht="23.25" customHeight="1" spans="1:246">
      <c r="A13" s="332"/>
      <c r="B13" s="324"/>
      <c r="C13" s="323" t="s">
        <v>20</v>
      </c>
      <c r="D13" s="326">
        <v>1643.95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</row>
    <row r="14" s="313" customFormat="1" ht="23.25" customHeight="1" spans="1:246">
      <c r="A14" s="332"/>
      <c r="B14" s="333"/>
      <c r="C14" s="323" t="s">
        <v>21</v>
      </c>
      <c r="D14" s="324"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</row>
    <row r="15" s="313" customFormat="1" ht="23.25" customHeight="1" spans="1:246">
      <c r="A15" s="320" t="s">
        <v>22</v>
      </c>
      <c r="B15" s="334">
        <v>3019.35</v>
      </c>
      <c r="C15" s="320" t="s">
        <v>23</v>
      </c>
      <c r="D15" s="335">
        <v>3019.3526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</row>
    <row r="16" s="313" customFormat="1" ht="23.25" customHeight="1" spans="1:246">
      <c r="A16" s="323" t="s">
        <v>24</v>
      </c>
      <c r="B16" s="326">
        <v>0</v>
      </c>
      <c r="C16" s="328" t="s">
        <v>25</v>
      </c>
      <c r="D16" s="326"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</row>
    <row r="17" s="313" customFormat="1" ht="23.25" customHeight="1" spans="1:246">
      <c r="A17" s="323" t="s">
        <v>26</v>
      </c>
      <c r="B17" s="326">
        <v>0</v>
      </c>
      <c r="C17" s="328" t="s">
        <v>27</v>
      </c>
      <c r="D17" s="326"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</row>
    <row r="18" s="313" customFormat="1" ht="23.25" customHeight="1" spans="1:246">
      <c r="A18" s="323" t="s">
        <v>28</v>
      </c>
      <c r="B18" s="326">
        <v>0</v>
      </c>
      <c r="C18" s="328" t="s">
        <v>29</v>
      </c>
      <c r="D18" s="324"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</row>
    <row r="19" s="313" customFormat="1" ht="23.25" customHeight="1" spans="1:246">
      <c r="A19" s="323" t="s">
        <v>30</v>
      </c>
      <c r="B19" s="324">
        <v>0</v>
      </c>
      <c r="C19" s="336"/>
      <c r="D19" s="33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</row>
    <row r="20" ht="23.25" customHeight="1" spans="1:246">
      <c r="A20" s="332"/>
      <c r="B20" s="338"/>
      <c r="C20" s="332"/>
      <c r="D20" s="33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313" customFormat="1" ht="23.25" customHeight="1" spans="1:246">
      <c r="A21" s="320" t="s">
        <v>31</v>
      </c>
      <c r="B21" s="333">
        <v>3019.35</v>
      </c>
      <c r="C21" s="320" t="s">
        <v>32</v>
      </c>
      <c r="D21" s="333">
        <v>3019.3526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</row>
    <row r="22" customHeight="1" spans="1:246">
      <c r="A22" s="339"/>
      <c r="C22" s="313"/>
      <c r="D22" s="313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39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3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tabSelected="1" workbookViewId="0">
      <selection activeCell="G19" sqref="G19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69"/>
      <c r="B1" s="169"/>
      <c r="C1" s="169"/>
      <c r="D1" s="170"/>
      <c r="E1" s="171"/>
      <c r="F1" s="171"/>
      <c r="G1" s="171"/>
    </row>
    <row r="2" ht="20.25" customHeight="1" spans="1:7">
      <c r="A2" s="172" t="s">
        <v>167</v>
      </c>
      <c r="B2" s="172"/>
      <c r="C2" s="172"/>
      <c r="D2" s="172"/>
      <c r="E2" s="172"/>
      <c r="F2" s="172"/>
      <c r="G2" s="172"/>
    </row>
    <row r="3" customHeight="1" spans="1:7">
      <c r="A3" s="173" t="s">
        <v>130</v>
      </c>
      <c r="B3" s="174"/>
      <c r="C3" s="173"/>
      <c r="D3" s="175"/>
      <c r="E3" s="176"/>
      <c r="F3" s="171"/>
      <c r="G3" s="171" t="s">
        <v>34</v>
      </c>
    </row>
    <row r="4" ht="18.95" customHeight="1" spans="1:7">
      <c r="A4" s="177" t="s">
        <v>51</v>
      </c>
      <c r="B4" s="177"/>
      <c r="C4" s="178"/>
      <c r="D4" s="179" t="s">
        <v>166</v>
      </c>
      <c r="E4" s="180" t="s">
        <v>53</v>
      </c>
      <c r="F4" s="181" t="s">
        <v>54</v>
      </c>
      <c r="G4" s="182" t="s">
        <v>58</v>
      </c>
    </row>
    <row r="5" ht="18.95" customHeight="1" spans="1:7">
      <c r="A5" s="183" t="s">
        <v>66</v>
      </c>
      <c r="B5" s="183" t="s">
        <v>67</v>
      </c>
      <c r="C5" s="184" t="s">
        <v>68</v>
      </c>
      <c r="D5" s="179"/>
      <c r="E5" s="180"/>
      <c r="F5" s="181"/>
      <c r="G5" s="182"/>
    </row>
    <row r="6" ht="18.95" customHeight="1" spans="1:7">
      <c r="A6" s="185" t="s">
        <v>47</v>
      </c>
      <c r="B6" s="185" t="s">
        <v>47</v>
      </c>
      <c r="C6" s="185" t="s">
        <v>47</v>
      </c>
      <c r="D6" s="186" t="s">
        <v>47</v>
      </c>
      <c r="E6" s="186">
        <v>1</v>
      </c>
      <c r="F6" s="186">
        <v>2</v>
      </c>
      <c r="G6" s="187">
        <v>6</v>
      </c>
    </row>
    <row r="7" ht="18.95" customHeight="1" spans="1:7">
      <c r="A7" s="188"/>
      <c r="B7" s="188"/>
      <c r="C7" s="188"/>
      <c r="D7" s="189"/>
      <c r="E7" s="190">
        <v>0</v>
      </c>
      <c r="F7" s="190">
        <v>0</v>
      </c>
      <c r="G7" s="191">
        <v>0</v>
      </c>
    </row>
    <row r="8" customHeight="1"/>
    <row r="9" customHeight="1" spans="1:1">
      <c r="A9" t="s">
        <v>168</v>
      </c>
    </row>
    <row r="10" customHeight="1"/>
    <row r="11" customHeight="1"/>
    <row r="12" customHeight="1"/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workbookViewId="0">
      <selection activeCell="G14" sqref="G14"/>
    </sheetView>
  </sheetViews>
  <sheetFormatPr defaultColWidth="9" defaultRowHeight="13.5" outlineLevelCol="6"/>
  <cols>
    <col min="1" max="1" width="23.125" customWidth="1"/>
    <col min="2" max="2" width="11" customWidth="1"/>
    <col min="3" max="3" width="16" customWidth="1"/>
    <col min="4" max="4" width="18.25" customWidth="1"/>
    <col min="5" max="5" width="17.5" customWidth="1"/>
    <col min="6" max="6" width="20.125" customWidth="1"/>
    <col min="7" max="7" width="18.875" customWidth="1"/>
  </cols>
  <sheetData>
    <row r="1" ht="20.25" customHeight="1" spans="1:6">
      <c r="A1" s="159"/>
      <c r="B1" s="160"/>
      <c r="C1" s="160"/>
      <c r="D1" s="160"/>
      <c r="E1" s="160"/>
      <c r="F1" s="160"/>
    </row>
    <row r="2" ht="25.5" customHeight="1" spans="1:6">
      <c r="A2" s="161" t="s">
        <v>169</v>
      </c>
      <c r="B2" s="161"/>
      <c r="C2" s="161"/>
      <c r="D2" s="161"/>
      <c r="E2" s="161"/>
      <c r="F2" s="161"/>
    </row>
    <row r="3" ht="21" customHeight="1" spans="1:6">
      <c r="A3" s="162" t="s">
        <v>130</v>
      </c>
      <c r="B3" s="163"/>
      <c r="C3" s="164"/>
      <c r="D3" s="164"/>
      <c r="E3" s="164"/>
      <c r="F3" s="164" t="s">
        <v>34</v>
      </c>
    </row>
    <row r="4" ht="24" customHeight="1" spans="1:7">
      <c r="A4" s="165" t="s">
        <v>170</v>
      </c>
      <c r="B4" s="165" t="s">
        <v>171</v>
      </c>
      <c r="C4" s="165"/>
      <c r="D4" s="165"/>
      <c r="E4" s="165"/>
      <c r="F4" s="165"/>
      <c r="G4" s="165"/>
    </row>
    <row r="5" ht="27" customHeight="1" spans="1:7">
      <c r="A5" s="165"/>
      <c r="B5" s="166" t="s">
        <v>69</v>
      </c>
      <c r="C5" s="165" t="s">
        <v>172</v>
      </c>
      <c r="D5" s="165" t="s">
        <v>173</v>
      </c>
      <c r="E5" s="165" t="s">
        <v>174</v>
      </c>
      <c r="F5" s="165" t="s">
        <v>175</v>
      </c>
      <c r="G5" s="165" t="s">
        <v>176</v>
      </c>
    </row>
    <row r="6" s="107" customFormat="1" ht="26.25" customHeight="1" spans="1:7">
      <c r="A6" s="167" t="s">
        <v>37</v>
      </c>
      <c r="B6" s="168">
        <f t="shared" ref="B6:G6" si="0">B7</f>
        <v>4.2</v>
      </c>
      <c r="C6" s="168">
        <f t="shared" si="0"/>
        <v>1</v>
      </c>
      <c r="D6" s="168">
        <f t="shared" si="0"/>
        <v>0</v>
      </c>
      <c r="E6" s="168">
        <f t="shared" si="0"/>
        <v>3.2</v>
      </c>
      <c r="F6" s="168">
        <f t="shared" si="0"/>
        <v>0</v>
      </c>
      <c r="G6" s="168">
        <v>3.2</v>
      </c>
    </row>
    <row r="7" ht="26.25" customHeight="1" spans="1:7">
      <c r="A7" s="167" t="s">
        <v>49</v>
      </c>
      <c r="B7" s="168">
        <v>4.2</v>
      </c>
      <c r="C7" s="168">
        <v>1</v>
      </c>
      <c r="D7" s="168">
        <v>0</v>
      </c>
      <c r="E7" s="168">
        <v>3.2</v>
      </c>
      <c r="F7" s="168">
        <v>0</v>
      </c>
      <c r="G7" s="168">
        <v>3.2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69"/>
  <sheetViews>
    <sheetView showGridLines="0" showZeros="0" workbookViewId="0">
      <selection activeCell="G8" sqref="G8"/>
    </sheetView>
  </sheetViews>
  <sheetFormatPr defaultColWidth="10.125" defaultRowHeight="21" customHeight="1"/>
  <cols>
    <col min="1" max="2" width="3.375" style="110" customWidth="1"/>
    <col min="3" max="3" width="3.75" style="111" customWidth="1"/>
    <col min="4" max="4" width="19.75" style="112" customWidth="1"/>
    <col min="5" max="5" width="15.625" style="113" customWidth="1"/>
    <col min="6" max="6" width="14.875" style="113" customWidth="1"/>
    <col min="7" max="7" width="14.375" style="113" customWidth="1"/>
    <col min="8" max="8" width="13.375" style="113" customWidth="1"/>
    <col min="9" max="9" width="13.75" style="113" customWidth="1"/>
    <col min="10" max="10" width="14.125" style="113" customWidth="1"/>
    <col min="11" max="11" width="11.75" style="113" customWidth="1"/>
    <col min="12" max="12" width="13.625" style="113" customWidth="1"/>
    <col min="13" max="13" width="12.75" style="113" customWidth="1"/>
    <col min="14" max="14" width="8.125" style="113" customWidth="1"/>
    <col min="15" max="17" width="4" style="113" customWidth="1"/>
    <col min="18" max="201" width="10.125" style="114" customWidth="1"/>
    <col min="202" max="16384" width="10.125" style="115"/>
  </cols>
  <sheetData>
    <row r="1" customHeight="1" spans="1:201">
      <c r="A1" s="116"/>
      <c r="B1" s="117"/>
      <c r="C1" s="117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/>
      <c r="Q1" s="11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customHeight="1" spans="1:201">
      <c r="A2" s="120" t="s">
        <v>177</v>
      </c>
      <c r="B2" s="120"/>
      <c r="C2" s="121"/>
      <c r="D2" s="122"/>
      <c r="E2" s="122"/>
      <c r="F2" s="122"/>
      <c r="G2" s="123"/>
      <c r="H2" s="124"/>
      <c r="I2" s="124"/>
      <c r="J2" s="122"/>
      <c r="K2" s="122"/>
      <c r="L2" s="122"/>
      <c r="M2" s="122"/>
      <c r="N2" s="122"/>
      <c r="O2" s="122"/>
      <c r="P2" s="122"/>
      <c r="Q2" s="12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="108" customFormat="1" customHeight="1" spans="1:201">
      <c r="A3" s="125" t="s">
        <v>1</v>
      </c>
      <c r="B3" s="125"/>
      <c r="C3" s="125"/>
      <c r="D3" s="126"/>
      <c r="E3" s="127"/>
      <c r="F3" s="119"/>
      <c r="G3" s="127"/>
      <c r="H3" s="127"/>
      <c r="I3" s="149"/>
      <c r="J3" s="127"/>
      <c r="K3" s="127"/>
      <c r="L3" s="127"/>
      <c r="M3" s="127"/>
      <c r="N3" s="127"/>
      <c r="O3" s="127"/>
      <c r="P3" s="150"/>
      <c r="Q3" s="157" t="s">
        <v>34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="108" customFormat="1" ht="33" customHeight="1" spans="1:201">
      <c r="A4" s="128" t="s">
        <v>51</v>
      </c>
      <c r="B4" s="128"/>
      <c r="C4" s="129"/>
      <c r="D4" s="130" t="s">
        <v>178</v>
      </c>
      <c r="E4" s="130" t="s">
        <v>53</v>
      </c>
      <c r="F4" s="131" t="s">
        <v>54</v>
      </c>
      <c r="G4" s="131"/>
      <c r="H4" s="131"/>
      <c r="I4" s="131"/>
      <c r="J4" s="151" t="s">
        <v>58</v>
      </c>
      <c r="K4" s="152"/>
      <c r="L4" s="152"/>
      <c r="M4" s="153"/>
      <c r="N4" s="154" t="s">
        <v>62</v>
      </c>
      <c r="O4" s="154" t="s">
        <v>63</v>
      </c>
      <c r="P4" s="154" t="s">
        <v>64</v>
      </c>
      <c r="Q4" s="131" t="s">
        <v>65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ht="50.25" customHeight="1" spans="1:201">
      <c r="A5" s="132" t="s">
        <v>66</v>
      </c>
      <c r="B5" s="132" t="s">
        <v>67</v>
      </c>
      <c r="C5" s="133" t="s">
        <v>68</v>
      </c>
      <c r="D5" s="130"/>
      <c r="E5" s="134"/>
      <c r="F5" s="135" t="s">
        <v>69</v>
      </c>
      <c r="G5" s="136" t="s">
        <v>55</v>
      </c>
      <c r="H5" s="136" t="s">
        <v>56</v>
      </c>
      <c r="I5" s="136" t="s">
        <v>57</v>
      </c>
      <c r="J5" s="155" t="s">
        <v>69</v>
      </c>
      <c r="K5" s="155" t="s">
        <v>59</v>
      </c>
      <c r="L5" s="155" t="s">
        <v>60</v>
      </c>
      <c r="M5" s="156" t="s">
        <v>61</v>
      </c>
      <c r="N5" s="154"/>
      <c r="O5" s="154"/>
      <c r="P5" s="154"/>
      <c r="Q5" s="13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customHeight="1" spans="1:201">
      <c r="A6" s="137" t="s">
        <v>47</v>
      </c>
      <c r="B6" s="137" t="s">
        <v>47</v>
      </c>
      <c r="C6" s="137" t="s">
        <v>47</v>
      </c>
      <c r="D6" s="138" t="s">
        <v>47</v>
      </c>
      <c r="E6" s="138">
        <v>1</v>
      </c>
      <c r="F6" s="137">
        <v>2</v>
      </c>
      <c r="G6" s="137">
        <v>3</v>
      </c>
      <c r="H6" s="137">
        <v>4</v>
      </c>
      <c r="I6" s="137">
        <v>5</v>
      </c>
      <c r="J6" s="137">
        <v>6</v>
      </c>
      <c r="K6" s="137">
        <v>7</v>
      </c>
      <c r="L6" s="137">
        <v>8</v>
      </c>
      <c r="M6" s="137">
        <v>9</v>
      </c>
      <c r="N6" s="138">
        <v>10</v>
      </c>
      <c r="O6" s="138">
        <v>11</v>
      </c>
      <c r="P6" s="138">
        <v>12</v>
      </c>
      <c r="Q6" s="138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="109" customFormat="1" ht="24.75" customHeight="1" spans="1:201">
      <c r="A7" s="139"/>
      <c r="B7" s="139"/>
      <c r="C7" s="139"/>
      <c r="D7" s="140" t="s">
        <v>37</v>
      </c>
      <c r="E7" s="141">
        <f t="shared" ref="E7:Q7" si="0">E8+E11+E14+E19</f>
        <v>2954.86</v>
      </c>
      <c r="F7" s="142">
        <f t="shared" si="0"/>
        <v>1072.91</v>
      </c>
      <c r="G7" s="143">
        <f t="shared" si="0"/>
        <v>916.79</v>
      </c>
      <c r="H7" s="144">
        <f t="shared" si="0"/>
        <v>92.64</v>
      </c>
      <c r="I7" s="143">
        <f t="shared" si="0"/>
        <v>63.48</v>
      </c>
      <c r="J7" s="143">
        <f t="shared" si="0"/>
        <v>1881.95</v>
      </c>
      <c r="K7" s="143">
        <f t="shared" si="0"/>
        <v>238</v>
      </c>
      <c r="L7" s="143">
        <f t="shared" si="0"/>
        <v>0</v>
      </c>
      <c r="M7" s="143">
        <f t="shared" si="0"/>
        <v>1643.95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1">
        <f t="shared" si="0"/>
        <v>0</v>
      </c>
      <c r="R7" s="158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</row>
    <row r="8" ht="24.75" customHeight="1" spans="1:201">
      <c r="A8" s="139" t="s">
        <v>70</v>
      </c>
      <c r="B8" s="139"/>
      <c r="C8" s="139"/>
      <c r="D8" s="140"/>
      <c r="E8" s="141">
        <f t="shared" ref="E8:Q9" si="1">E9</f>
        <v>62.81</v>
      </c>
      <c r="F8" s="142">
        <f t="shared" si="1"/>
        <v>62.81</v>
      </c>
      <c r="G8" s="143">
        <f t="shared" si="1"/>
        <v>0</v>
      </c>
      <c r="H8" s="144">
        <f t="shared" si="1"/>
        <v>0</v>
      </c>
      <c r="I8" s="143">
        <f t="shared" si="1"/>
        <v>62.81</v>
      </c>
      <c r="J8" s="143">
        <f t="shared" si="1"/>
        <v>0</v>
      </c>
      <c r="K8" s="143">
        <f t="shared" si="1"/>
        <v>0</v>
      </c>
      <c r="L8" s="143">
        <f t="shared" si="1"/>
        <v>0</v>
      </c>
      <c r="M8" s="143">
        <f t="shared" si="1"/>
        <v>0</v>
      </c>
      <c r="N8" s="143">
        <f t="shared" si="1"/>
        <v>0</v>
      </c>
      <c r="O8" s="143">
        <f t="shared" si="1"/>
        <v>0</v>
      </c>
      <c r="P8" s="143">
        <f t="shared" si="1"/>
        <v>0</v>
      </c>
      <c r="Q8" s="141">
        <f t="shared" si="1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ht="24.75" customHeight="1" spans="1:201">
      <c r="A9" s="139"/>
      <c r="B9" s="139" t="s">
        <v>73</v>
      </c>
      <c r="C9" s="139"/>
      <c r="D9" s="140"/>
      <c r="E9" s="141">
        <f t="shared" si="1"/>
        <v>62.81</v>
      </c>
      <c r="F9" s="142">
        <f t="shared" si="1"/>
        <v>62.81</v>
      </c>
      <c r="G9" s="143">
        <f t="shared" si="1"/>
        <v>0</v>
      </c>
      <c r="H9" s="144">
        <f t="shared" si="1"/>
        <v>0</v>
      </c>
      <c r="I9" s="143">
        <f t="shared" si="1"/>
        <v>62.81</v>
      </c>
      <c r="J9" s="143">
        <f t="shared" si="1"/>
        <v>0</v>
      </c>
      <c r="K9" s="143">
        <f t="shared" si="1"/>
        <v>0</v>
      </c>
      <c r="L9" s="143">
        <f t="shared" si="1"/>
        <v>0</v>
      </c>
      <c r="M9" s="143">
        <f t="shared" si="1"/>
        <v>0</v>
      </c>
      <c r="N9" s="143">
        <f t="shared" si="1"/>
        <v>0</v>
      </c>
      <c r="O9" s="143">
        <f t="shared" si="1"/>
        <v>0</v>
      </c>
      <c r="P9" s="143">
        <f t="shared" si="1"/>
        <v>0</v>
      </c>
      <c r="Q9" s="141">
        <f t="shared" si="1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ht="24.75" customHeight="1" spans="1:201">
      <c r="A10" s="139" t="s">
        <v>72</v>
      </c>
      <c r="B10" s="139" t="s">
        <v>76</v>
      </c>
      <c r="C10" s="139" t="s">
        <v>77</v>
      </c>
      <c r="D10" s="140" t="s">
        <v>71</v>
      </c>
      <c r="E10" s="141">
        <v>62.81</v>
      </c>
      <c r="F10" s="142">
        <v>62.81</v>
      </c>
      <c r="G10" s="143">
        <v>0</v>
      </c>
      <c r="H10" s="144">
        <v>0</v>
      </c>
      <c r="I10" s="143">
        <v>62.81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1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ht="24.75" customHeight="1" spans="1:201">
      <c r="A11" s="139" t="s">
        <v>79</v>
      </c>
      <c r="B11" s="139"/>
      <c r="C11" s="139"/>
      <c r="D11" s="140"/>
      <c r="E11" s="141">
        <f t="shared" ref="E11:Q12" si="2">E12</f>
        <v>251.45</v>
      </c>
      <c r="F11" s="142">
        <f t="shared" si="2"/>
        <v>0</v>
      </c>
      <c r="G11" s="143">
        <f t="shared" si="2"/>
        <v>0</v>
      </c>
      <c r="H11" s="144">
        <f t="shared" si="2"/>
        <v>0</v>
      </c>
      <c r="I11" s="143">
        <f t="shared" si="2"/>
        <v>0</v>
      </c>
      <c r="J11" s="143">
        <f t="shared" si="2"/>
        <v>251.45</v>
      </c>
      <c r="K11" s="143">
        <f t="shared" si="2"/>
        <v>0</v>
      </c>
      <c r="L11" s="143">
        <f t="shared" si="2"/>
        <v>0</v>
      </c>
      <c r="M11" s="143">
        <f t="shared" si="2"/>
        <v>251.45</v>
      </c>
      <c r="N11" s="143">
        <f t="shared" si="2"/>
        <v>0</v>
      </c>
      <c r="O11" s="143">
        <f t="shared" si="2"/>
        <v>0</v>
      </c>
      <c r="P11" s="143">
        <f t="shared" si="2"/>
        <v>0</v>
      </c>
      <c r="Q11" s="141">
        <f t="shared" si="2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ht="24.75" customHeight="1" spans="1:201">
      <c r="A12" s="139"/>
      <c r="B12" s="139" t="s">
        <v>77</v>
      </c>
      <c r="C12" s="139"/>
      <c r="D12" s="140"/>
      <c r="E12" s="141">
        <f t="shared" si="2"/>
        <v>251.45</v>
      </c>
      <c r="F12" s="142">
        <f t="shared" si="2"/>
        <v>0</v>
      </c>
      <c r="G12" s="143">
        <f t="shared" si="2"/>
        <v>0</v>
      </c>
      <c r="H12" s="144">
        <f t="shared" si="2"/>
        <v>0</v>
      </c>
      <c r="I12" s="143">
        <f t="shared" si="2"/>
        <v>0</v>
      </c>
      <c r="J12" s="143">
        <f t="shared" si="2"/>
        <v>251.45</v>
      </c>
      <c r="K12" s="143">
        <f t="shared" si="2"/>
        <v>0</v>
      </c>
      <c r="L12" s="143">
        <f t="shared" si="2"/>
        <v>0</v>
      </c>
      <c r="M12" s="143">
        <f t="shared" si="2"/>
        <v>251.45</v>
      </c>
      <c r="N12" s="143">
        <f t="shared" si="2"/>
        <v>0</v>
      </c>
      <c r="O12" s="143">
        <f t="shared" si="2"/>
        <v>0</v>
      </c>
      <c r="P12" s="143">
        <f t="shared" si="2"/>
        <v>0</v>
      </c>
      <c r="Q12" s="141">
        <f t="shared" si="2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ht="24.75" customHeight="1" spans="1:201">
      <c r="A13" s="139" t="s">
        <v>81</v>
      </c>
      <c r="B13" s="139" t="s">
        <v>84</v>
      </c>
      <c r="C13" s="139" t="s">
        <v>85</v>
      </c>
      <c r="D13" s="140" t="s">
        <v>80</v>
      </c>
      <c r="E13" s="141">
        <v>251.45</v>
      </c>
      <c r="F13" s="142">
        <v>0</v>
      </c>
      <c r="G13" s="143">
        <v>0</v>
      </c>
      <c r="H13" s="144">
        <v>0</v>
      </c>
      <c r="I13" s="143">
        <v>0</v>
      </c>
      <c r="J13" s="143">
        <v>251.45</v>
      </c>
      <c r="K13" s="143">
        <v>0</v>
      </c>
      <c r="L13" s="143">
        <v>0</v>
      </c>
      <c r="M13" s="143">
        <v>251.45</v>
      </c>
      <c r="N13" s="143">
        <v>0</v>
      </c>
      <c r="O13" s="143">
        <v>0</v>
      </c>
      <c r="P13" s="143">
        <v>0</v>
      </c>
      <c r="Q13" s="141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ht="24.75" customHeight="1" spans="1:201">
      <c r="A14" s="139" t="s">
        <v>87</v>
      </c>
      <c r="B14" s="139"/>
      <c r="C14" s="139"/>
      <c r="D14" s="140"/>
      <c r="E14" s="141">
        <f t="shared" ref="E14:Q14" si="3">E15+E17</f>
        <v>2640.6</v>
      </c>
      <c r="F14" s="142">
        <f t="shared" si="3"/>
        <v>1010.1</v>
      </c>
      <c r="G14" s="143">
        <f t="shared" si="3"/>
        <v>916.79</v>
      </c>
      <c r="H14" s="144">
        <f t="shared" si="3"/>
        <v>92.64</v>
      </c>
      <c r="I14" s="143">
        <f t="shared" si="3"/>
        <v>0.67</v>
      </c>
      <c r="J14" s="143">
        <f t="shared" si="3"/>
        <v>1630.5</v>
      </c>
      <c r="K14" s="143">
        <f t="shared" si="3"/>
        <v>238</v>
      </c>
      <c r="L14" s="143">
        <f t="shared" si="3"/>
        <v>0</v>
      </c>
      <c r="M14" s="143">
        <f t="shared" si="3"/>
        <v>1392.5</v>
      </c>
      <c r="N14" s="143">
        <f t="shared" si="3"/>
        <v>0</v>
      </c>
      <c r="O14" s="143">
        <f t="shared" si="3"/>
        <v>0</v>
      </c>
      <c r="P14" s="143">
        <f t="shared" si="3"/>
        <v>0</v>
      </c>
      <c r="Q14" s="141">
        <f t="shared" si="3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ht="24.75" customHeight="1" spans="1:201">
      <c r="A15" s="139"/>
      <c r="B15" s="139" t="s">
        <v>90</v>
      </c>
      <c r="C15" s="139"/>
      <c r="D15" s="140"/>
      <c r="E15" s="141">
        <f t="shared" ref="E15:Q15" si="4">E16</f>
        <v>2040.6</v>
      </c>
      <c r="F15" s="142">
        <f t="shared" si="4"/>
        <v>1010.1</v>
      </c>
      <c r="G15" s="143">
        <f t="shared" si="4"/>
        <v>916.79</v>
      </c>
      <c r="H15" s="144">
        <f t="shared" si="4"/>
        <v>92.64</v>
      </c>
      <c r="I15" s="143">
        <f t="shared" si="4"/>
        <v>0.67</v>
      </c>
      <c r="J15" s="143">
        <f t="shared" si="4"/>
        <v>1030.5</v>
      </c>
      <c r="K15" s="143">
        <f t="shared" si="4"/>
        <v>238</v>
      </c>
      <c r="L15" s="143">
        <f t="shared" si="4"/>
        <v>0</v>
      </c>
      <c r="M15" s="143">
        <f t="shared" si="4"/>
        <v>792.5</v>
      </c>
      <c r="N15" s="143">
        <f t="shared" si="4"/>
        <v>0</v>
      </c>
      <c r="O15" s="143">
        <f t="shared" si="4"/>
        <v>0</v>
      </c>
      <c r="P15" s="143">
        <f t="shared" si="4"/>
        <v>0</v>
      </c>
      <c r="Q15" s="141">
        <f t="shared" si="4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ht="24.75" customHeight="1" spans="1:201">
      <c r="A16" s="139" t="s">
        <v>89</v>
      </c>
      <c r="B16" s="139" t="s">
        <v>93</v>
      </c>
      <c r="C16" s="139" t="s">
        <v>77</v>
      </c>
      <c r="D16" s="140" t="s">
        <v>88</v>
      </c>
      <c r="E16" s="141">
        <v>2040.6</v>
      </c>
      <c r="F16" s="142">
        <v>1010.1</v>
      </c>
      <c r="G16" s="143">
        <v>916.79</v>
      </c>
      <c r="H16" s="144">
        <v>92.64</v>
      </c>
      <c r="I16" s="143">
        <v>0.67</v>
      </c>
      <c r="J16" s="143">
        <v>1030.5</v>
      </c>
      <c r="K16" s="143">
        <v>238</v>
      </c>
      <c r="L16" s="143">
        <v>0</v>
      </c>
      <c r="M16" s="143">
        <v>792.5</v>
      </c>
      <c r="N16" s="143">
        <v>0</v>
      </c>
      <c r="O16" s="143">
        <v>0</v>
      </c>
      <c r="P16" s="143">
        <v>0</v>
      </c>
      <c r="Q16" s="141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ht="24.75" customHeight="1" spans="1:201">
      <c r="A17" s="139"/>
      <c r="B17" s="139" t="s">
        <v>95</v>
      </c>
      <c r="C17" s="139"/>
      <c r="D17" s="140"/>
      <c r="E17" s="141">
        <f t="shared" ref="E17:Q17" si="5">E18</f>
        <v>600</v>
      </c>
      <c r="F17" s="142">
        <f t="shared" si="5"/>
        <v>0</v>
      </c>
      <c r="G17" s="143">
        <f t="shared" si="5"/>
        <v>0</v>
      </c>
      <c r="H17" s="144">
        <f t="shared" si="5"/>
        <v>0</v>
      </c>
      <c r="I17" s="143">
        <f t="shared" si="5"/>
        <v>0</v>
      </c>
      <c r="J17" s="143">
        <f t="shared" si="5"/>
        <v>600</v>
      </c>
      <c r="K17" s="143">
        <f t="shared" si="5"/>
        <v>0</v>
      </c>
      <c r="L17" s="143">
        <f t="shared" si="5"/>
        <v>0</v>
      </c>
      <c r="M17" s="143">
        <f t="shared" si="5"/>
        <v>600</v>
      </c>
      <c r="N17" s="143">
        <f t="shared" si="5"/>
        <v>0</v>
      </c>
      <c r="O17" s="143">
        <f t="shared" si="5"/>
        <v>0</v>
      </c>
      <c r="P17" s="143">
        <f t="shared" si="5"/>
        <v>0</v>
      </c>
      <c r="Q17" s="141">
        <f t="shared" si="5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ht="24.75" customHeight="1" spans="1:201">
      <c r="A18" s="139" t="s">
        <v>89</v>
      </c>
      <c r="B18" s="139" t="s">
        <v>97</v>
      </c>
      <c r="C18" s="139" t="s">
        <v>95</v>
      </c>
      <c r="D18" s="140" t="s">
        <v>162</v>
      </c>
      <c r="E18" s="141">
        <v>600</v>
      </c>
      <c r="F18" s="142">
        <v>0</v>
      </c>
      <c r="G18" s="143">
        <v>0</v>
      </c>
      <c r="H18" s="144">
        <v>0</v>
      </c>
      <c r="I18" s="143">
        <v>0</v>
      </c>
      <c r="J18" s="143">
        <v>600</v>
      </c>
      <c r="K18" s="143">
        <v>0</v>
      </c>
      <c r="L18" s="143">
        <v>0</v>
      </c>
      <c r="M18" s="143">
        <v>600</v>
      </c>
      <c r="N18" s="143">
        <v>0</v>
      </c>
      <c r="O18" s="143">
        <v>0</v>
      </c>
      <c r="P18" s="143">
        <v>0</v>
      </c>
      <c r="Q18" s="141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ht="24.75" customHeight="1" spans="1:201">
      <c r="A19" s="139" t="s">
        <v>99</v>
      </c>
      <c r="B19" s="139"/>
      <c r="C19" s="139"/>
      <c r="D19" s="140"/>
      <c r="E19" s="141">
        <f t="shared" ref="E19:Q20" si="6">E20</f>
        <v>0</v>
      </c>
      <c r="F19" s="142">
        <f t="shared" si="6"/>
        <v>0</v>
      </c>
      <c r="G19" s="143">
        <f t="shared" si="6"/>
        <v>0</v>
      </c>
      <c r="H19" s="144">
        <f t="shared" si="6"/>
        <v>0</v>
      </c>
      <c r="I19" s="143">
        <f t="shared" si="6"/>
        <v>0</v>
      </c>
      <c r="J19" s="143">
        <f t="shared" si="6"/>
        <v>0</v>
      </c>
      <c r="K19" s="143">
        <f t="shared" si="6"/>
        <v>0</v>
      </c>
      <c r="L19" s="143">
        <f t="shared" si="6"/>
        <v>0</v>
      </c>
      <c r="M19" s="143">
        <f t="shared" si="6"/>
        <v>0</v>
      </c>
      <c r="N19" s="143">
        <f t="shared" si="6"/>
        <v>0</v>
      </c>
      <c r="O19" s="143">
        <f t="shared" si="6"/>
        <v>0</v>
      </c>
      <c r="P19" s="143">
        <f t="shared" si="6"/>
        <v>0</v>
      </c>
      <c r="Q19" s="141">
        <f t="shared" si="6"/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customHeight="1" spans="1:201">
      <c r="A20" s="145"/>
      <c r="B20" s="145"/>
      <c r="C20" s="146"/>
      <c r="D20" s="147"/>
      <c r="E20" s="148">
        <f t="shared" si="6"/>
        <v>0</v>
      </c>
      <c r="F20" s="148">
        <f t="shared" si="6"/>
        <v>0</v>
      </c>
      <c r="G20" s="148">
        <f t="shared" si="6"/>
        <v>0</v>
      </c>
      <c r="H20" s="148">
        <f t="shared" si="6"/>
        <v>0</v>
      </c>
      <c r="I20" s="148">
        <f t="shared" si="6"/>
        <v>0</v>
      </c>
      <c r="J20" s="148">
        <f t="shared" si="6"/>
        <v>0</v>
      </c>
      <c r="K20" s="148">
        <f t="shared" si="6"/>
        <v>0</v>
      </c>
      <c r="L20" s="148">
        <f t="shared" si="6"/>
        <v>0</v>
      </c>
      <c r="M20" s="148">
        <f t="shared" si="6"/>
        <v>0</v>
      </c>
      <c r="N20" s="148">
        <f t="shared" si="6"/>
        <v>0</v>
      </c>
      <c r="O20" s="148">
        <f t="shared" si="6"/>
        <v>0</v>
      </c>
      <c r="P20" s="148">
        <f t="shared" si="6"/>
        <v>0</v>
      </c>
      <c r="Q20" s="148">
        <f t="shared" si="6"/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customHeight="1" spans="1:201">
      <c r="A21" s="145"/>
      <c r="B21" s="145"/>
      <c r="C21" s="146"/>
      <c r="D21" s="147"/>
      <c r="E21" s="148"/>
      <c r="F21"/>
      <c r="G21"/>
      <c r="H21"/>
      <c r="I21" s="148"/>
      <c r="J21" s="148"/>
      <c r="K21" s="148"/>
      <c r="L21" s="148"/>
      <c r="M21" s="148"/>
      <c r="N21" s="148"/>
      <c r="O21"/>
      <c r="P21" s="148"/>
      <c r="Q21" s="14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ht="24.75" customHeight="1" spans="1:20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ht="24.75" customHeight="1" spans="1:2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ht="24.75" customHeight="1" spans="1:2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ht="24.75" customHeight="1" spans="1:2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ht="24.75" customHeight="1" spans="1:2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ht="24.75" customHeight="1" spans="1:2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ht="24.75" customHeight="1" spans="1:2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ht="24.75" customHeight="1" spans="1:2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ht="24.75" customHeight="1" spans="1:2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ht="24.75" customHeight="1" spans="1:2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ht="24.75" customHeight="1" spans="1:2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ht="24.75" customHeight="1" spans="1:2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ht="24.75" customHeight="1" spans="1:2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ht="24.75" customHeight="1" spans="1:2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ht="24.75" customHeight="1" spans="1:2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ht="24.75" customHeight="1" spans="1:2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ht="24.75" customHeight="1" spans="1:2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ht="24.75" customHeight="1" spans="1:2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ht="24.75" customHeight="1" spans="1:2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ht="24.75" customHeight="1" spans="1:2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ht="24.75" customHeight="1" spans="1:2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ht="24.75" customHeight="1" spans="1:2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ht="24.75" customHeight="1" spans="1:2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ht="24.75" customHeight="1" spans="1:2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ht="24.75" customHeight="1" spans="1:2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ht="24.75" customHeight="1" spans="1:2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ht="24.75" customHeight="1" spans="1:2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ht="24.75" customHeight="1" spans="1:2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ht="24.75" customHeight="1" spans="1:2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ht="24.75" customHeight="1" spans="1:2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ht="24.75" customHeight="1" spans="1:2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ht="24.75" customHeight="1" spans="1:2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ht="24.75" customHeight="1" spans="1:2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ht="24.75" customHeight="1" spans="1:2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ht="24.75" customHeight="1" spans="1:2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ht="24.75" customHeight="1" spans="1:2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ht="24.75" customHeight="1" spans="1:2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ht="24.75" customHeight="1" spans="1:2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ht="24.75" customHeight="1" spans="1:2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ht="24.75" customHeight="1" spans="1:2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ht="24.75" customHeight="1" spans="1:2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ht="24.75" customHeight="1" spans="1:2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ht="24.75" customHeight="1" spans="1:2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customHeight="1" spans="1:2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customHeight="1" spans="1:2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  <row r="67" customHeight="1" spans="1:2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customHeight="1" spans="1:2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</row>
    <row r="69" customHeight="1" spans="1:2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8"/>
  <sheetViews>
    <sheetView showGridLines="0" showZeros="0" workbookViewId="0">
      <selection activeCell="A3" sqref="A3"/>
    </sheetView>
  </sheetViews>
  <sheetFormatPr defaultColWidth="6.875" defaultRowHeight="16.5" customHeight="1"/>
  <cols>
    <col min="1" max="1" width="4.125" style="75" customWidth="1"/>
    <col min="2" max="3" width="4.125" style="76" customWidth="1"/>
    <col min="4" max="4" width="25.5" style="77" customWidth="1"/>
    <col min="5" max="5" width="15" style="78" customWidth="1"/>
    <col min="6" max="7" width="14.75" style="78" customWidth="1"/>
    <col min="8" max="8" width="6.75" style="78" customWidth="1"/>
    <col min="9" max="9" width="12.5" style="78" customWidth="1"/>
    <col min="10" max="10" width="7.125" style="78" customWidth="1"/>
    <col min="11" max="11" width="4.75" style="78" customWidth="1"/>
    <col min="12" max="12" width="5.125" style="78" customWidth="1"/>
    <col min="13" max="13" width="7.125" style="78" customWidth="1"/>
    <col min="14" max="14" width="4.75" style="78" customWidth="1"/>
    <col min="15" max="15" width="6.375" style="78" customWidth="1"/>
    <col min="16" max="16" width="3.875" style="78" customWidth="1"/>
    <col min="17" max="251" width="6.875" style="79" customWidth="1"/>
    <col min="252" max="16384" width="6.875" style="80"/>
  </cols>
  <sheetData>
    <row r="1" ht="24.75" customHeight="1" spans="1:25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24.75" customHeight="1" spans="1:251">
      <c r="A2" s="81" t="s">
        <v>179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4.75" customHeight="1" spans="1:251">
      <c r="A3" s="82" t="s">
        <v>1</v>
      </c>
      <c r="B3" s="82"/>
      <c r="C3" s="82"/>
      <c r="D3" s="82"/>
      <c r="E3"/>
      <c r="F3"/>
      <c r="G3"/>
      <c r="H3"/>
      <c r="I3"/>
      <c r="J3"/>
      <c r="K3"/>
      <c r="L3"/>
      <c r="M3"/>
      <c r="N3"/>
      <c r="O3"/>
      <c r="P3" s="101" t="s">
        <v>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="73" customFormat="1" ht="19.5" customHeight="1" spans="1:251">
      <c r="A4" s="83" t="s">
        <v>51</v>
      </c>
      <c r="B4" s="83"/>
      <c r="C4" s="84"/>
      <c r="D4" s="85" t="s">
        <v>180</v>
      </c>
      <c r="E4" s="86" t="s">
        <v>181</v>
      </c>
      <c r="F4" s="87" t="s">
        <v>182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="73" customFormat="1" ht="28.5" customHeight="1" spans="1:251">
      <c r="A5" s="85" t="s">
        <v>66</v>
      </c>
      <c r="B5" s="85" t="s">
        <v>67</v>
      </c>
      <c r="C5" s="85" t="s">
        <v>68</v>
      </c>
      <c r="D5" s="85"/>
      <c r="E5" s="88" t="s">
        <v>45</v>
      </c>
      <c r="F5" s="89" t="s">
        <v>183</v>
      </c>
      <c r="G5" s="89"/>
      <c r="H5" s="90" t="s">
        <v>184</v>
      </c>
      <c r="I5" s="102" t="s">
        <v>185</v>
      </c>
      <c r="J5" s="102" t="s">
        <v>186</v>
      </c>
      <c r="K5" s="102" t="s">
        <v>187</v>
      </c>
      <c r="L5" s="102" t="s">
        <v>188</v>
      </c>
      <c r="M5" s="88" t="s">
        <v>41</v>
      </c>
      <c r="N5" s="88" t="s">
        <v>189</v>
      </c>
      <c r="O5" s="88" t="s">
        <v>43</v>
      </c>
      <c r="P5" s="103" t="s">
        <v>44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8.5" customHeight="1" spans="1:251">
      <c r="A6" s="85"/>
      <c r="B6" s="85"/>
      <c r="C6" s="84"/>
      <c r="D6" s="85"/>
      <c r="E6" s="85"/>
      <c r="F6" s="86" t="s">
        <v>45</v>
      </c>
      <c r="G6" s="86" t="s">
        <v>190</v>
      </c>
      <c r="H6" s="91"/>
      <c r="I6" s="104"/>
      <c r="J6" s="104"/>
      <c r="K6" s="104"/>
      <c r="L6" s="104"/>
      <c r="M6" s="85"/>
      <c r="N6" s="85"/>
      <c r="O6" s="85"/>
      <c r="P6" s="10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ht="24.75" customHeight="1" spans="1:251">
      <c r="A7" s="92" t="s">
        <v>47</v>
      </c>
      <c r="B7" s="93" t="s">
        <v>47</v>
      </c>
      <c r="C7" s="94" t="s">
        <v>47</v>
      </c>
      <c r="D7" s="95" t="s">
        <v>47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="74" customFormat="1" ht="33.75" customHeight="1" spans="1:251">
      <c r="A8" s="96"/>
      <c r="B8" s="96"/>
      <c r="C8" s="96"/>
      <c r="D8" s="97" t="s">
        <v>37</v>
      </c>
      <c r="E8" s="98">
        <f t="shared" ref="E8:P8" si="0">SUM(E9:E15)</f>
        <v>1881.95</v>
      </c>
      <c r="F8" s="98">
        <f t="shared" si="0"/>
        <v>1881.95</v>
      </c>
      <c r="G8" s="98">
        <f t="shared" si="0"/>
        <v>1881.95</v>
      </c>
      <c r="H8" s="98">
        <f t="shared" si="0"/>
        <v>0</v>
      </c>
      <c r="I8" s="98">
        <f t="shared" si="0"/>
        <v>0</v>
      </c>
      <c r="J8" s="98">
        <f t="shared" si="0"/>
        <v>0</v>
      </c>
      <c r="K8" s="98">
        <f t="shared" si="0"/>
        <v>0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>
        <f t="shared" si="0"/>
        <v>0</v>
      </c>
      <c r="P8" s="106">
        <f t="shared" si="0"/>
        <v>0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ht="33.75" customHeight="1" spans="1:251">
      <c r="A9" s="96" t="s">
        <v>79</v>
      </c>
      <c r="B9" s="96" t="s">
        <v>77</v>
      </c>
      <c r="C9" s="96" t="s">
        <v>85</v>
      </c>
      <c r="D9" s="97" t="s">
        <v>191</v>
      </c>
      <c r="E9" s="98">
        <v>251.45</v>
      </c>
      <c r="F9" s="98">
        <v>251.45</v>
      </c>
      <c r="G9" s="98">
        <v>251.45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106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3.75" customHeight="1" spans="1:251">
      <c r="A10" s="96" t="s">
        <v>87</v>
      </c>
      <c r="B10" s="96" t="s">
        <v>90</v>
      </c>
      <c r="C10" s="96" t="s">
        <v>77</v>
      </c>
      <c r="D10" s="97" t="s">
        <v>192</v>
      </c>
      <c r="E10" s="98">
        <v>400</v>
      </c>
      <c r="F10" s="98">
        <v>400</v>
      </c>
      <c r="G10" s="98">
        <v>400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106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3.75" customHeight="1" spans="1:251">
      <c r="A11" s="96" t="s">
        <v>87</v>
      </c>
      <c r="B11" s="96" t="s">
        <v>90</v>
      </c>
      <c r="C11" s="96" t="s">
        <v>77</v>
      </c>
      <c r="D11" s="97" t="s">
        <v>193</v>
      </c>
      <c r="E11" s="98">
        <v>140</v>
      </c>
      <c r="F11" s="98">
        <v>140</v>
      </c>
      <c r="G11" s="98">
        <v>140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106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3.75" customHeight="1" spans="1:251">
      <c r="A12" s="96" t="s">
        <v>87</v>
      </c>
      <c r="B12" s="96" t="s">
        <v>90</v>
      </c>
      <c r="C12" s="96" t="s">
        <v>77</v>
      </c>
      <c r="D12" s="97" t="s">
        <v>194</v>
      </c>
      <c r="E12" s="98">
        <v>98</v>
      </c>
      <c r="F12" s="98">
        <v>98</v>
      </c>
      <c r="G12" s="98">
        <v>98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106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3.75" customHeight="1" spans="1:251">
      <c r="A13" s="96" t="s">
        <v>87</v>
      </c>
      <c r="B13" s="96" t="s">
        <v>90</v>
      </c>
      <c r="C13" s="96" t="s">
        <v>77</v>
      </c>
      <c r="D13" s="97" t="s">
        <v>195</v>
      </c>
      <c r="E13" s="98">
        <v>100</v>
      </c>
      <c r="F13" s="98">
        <v>100</v>
      </c>
      <c r="G13" s="98">
        <v>100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106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3.75" customHeight="1" spans="1:251">
      <c r="A14" s="96" t="s">
        <v>87</v>
      </c>
      <c r="B14" s="96" t="s">
        <v>90</v>
      </c>
      <c r="C14" s="96" t="s">
        <v>77</v>
      </c>
      <c r="D14" s="97" t="s">
        <v>196</v>
      </c>
      <c r="E14" s="98">
        <v>292.5</v>
      </c>
      <c r="F14" s="98">
        <v>292.5</v>
      </c>
      <c r="G14" s="98">
        <v>292.5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106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3.75" customHeight="1" spans="1:251">
      <c r="A15" s="96" t="s">
        <v>87</v>
      </c>
      <c r="B15" s="96" t="s">
        <v>95</v>
      </c>
      <c r="C15" s="96" t="s">
        <v>95</v>
      </c>
      <c r="D15" s="97" t="s">
        <v>197</v>
      </c>
      <c r="E15" s="98">
        <v>600</v>
      </c>
      <c r="F15" s="98">
        <v>600</v>
      </c>
      <c r="G15" s="98">
        <v>600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106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3.75" customHeight="1" spans="1:251">
      <c r="A16"/>
      <c r="B16"/>
      <c r="C16"/>
      <c r="D16" s="99"/>
      <c r="E16"/>
      <c r="F16" s="100"/>
      <c r="G16" s="100"/>
      <c r="H16"/>
      <c r="I16"/>
      <c r="J16"/>
      <c r="K16" s="100"/>
      <c r="L16"/>
      <c r="M16" s="100"/>
      <c r="N16" s="100"/>
      <c r="O16" s="100"/>
      <c r="P16" s="10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3.75" customHeight="1" spans="1:251">
      <c r="A17"/>
      <c r="B17"/>
      <c r="C17"/>
      <c r="D17"/>
      <c r="E17"/>
      <c r="F17"/>
      <c r="G17"/>
      <c r="H17"/>
      <c r="I17"/>
      <c r="J17" s="100"/>
      <c r="K17" s="100"/>
      <c r="L17" s="100"/>
      <c r="M17" s="100"/>
      <c r="N17" s="10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3.75" customHeight="1" spans="1:251">
      <c r="A18"/>
      <c r="B18"/>
      <c r="C18"/>
      <c r="D18"/>
      <c r="E18"/>
      <c r="F18"/>
      <c r="G18"/>
      <c r="H18"/>
      <c r="I18"/>
      <c r="J18"/>
      <c r="K18" s="100"/>
      <c r="L18" s="100"/>
      <c r="M18" s="10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customHeight="1" spans="1:251">
      <c r="A19"/>
      <c r="B19"/>
      <c r="C19"/>
      <c r="D19"/>
      <c r="E19"/>
      <c r="F19"/>
      <c r="G19"/>
      <c r="H19"/>
      <c r="I19"/>
      <c r="J19" s="100"/>
      <c r="K19" s="10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customHeight="1" spans="1:2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customHeight="1" spans="1:251">
      <c r="A21"/>
      <c r="B21"/>
      <c r="C21"/>
      <c r="D21"/>
      <c r="E21"/>
      <c r="F21" s="100"/>
      <c r="G21" s="10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ht="33.75" customHeight="1" spans="1:25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ht="33.75" customHeight="1" spans="1:25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ht="33.75" customHeight="1" spans="1:25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ht="33.75" customHeight="1" spans="1:25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ht="33.75" customHeight="1" spans="1:25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ht="33.75" customHeight="1" spans="1:25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ht="33.75" customHeight="1" spans="1:25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ht="33.75" customHeight="1" spans="1:25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ht="33.75" customHeight="1" spans="1:25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ht="33.75" customHeight="1" spans="1:25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ht="33.75" customHeight="1" spans="1:25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ht="33.75" customHeight="1" spans="1:25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ht="33.75" customHeight="1" spans="1:25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ht="33.75" customHeight="1" spans="1:25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ht="33.75" customHeight="1" spans="1:25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ht="33.75" customHeight="1" spans="1:25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ht="33.75" customHeight="1" spans="1:25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ht="33.75" customHeight="1" spans="1:25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ht="33.75" customHeight="1" spans="1:25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ht="33.75" customHeight="1" spans="1:25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ht="33.75" customHeight="1" spans="1:25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ht="33.75" customHeight="1" spans="1:25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ht="33.75" customHeight="1" spans="1:25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ht="33.75" customHeight="1" spans="1:25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ht="33.75" customHeight="1" spans="1:25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ht="33.75" customHeight="1" spans="1:25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ht="33.75" customHeight="1" spans="1:25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ht="33.75" customHeight="1" spans="1:25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ht="33.75" customHeight="1" spans="1:25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ht="33.75" customHeight="1" spans="1:25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ht="33.75" customHeight="1" spans="1:25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ht="33.75" customHeight="1" spans="1:25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ht="33.75" customHeight="1" spans="1:25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ht="33.75" customHeight="1" spans="1:25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ht="33.75" customHeight="1" spans="1:25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ht="33.75" customHeight="1" spans="1:25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ht="33.75" customHeight="1" spans="1:25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ht="33.75" customHeight="1" spans="1:25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ht="33.75" customHeight="1" spans="1:25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ht="33.75" customHeight="1" spans="1:25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ht="33.75" customHeight="1" spans="1:25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ht="33.75" customHeight="1" spans="1:25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ht="33.75" customHeight="1" spans="1:25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ht="33.75" customHeight="1" spans="1:25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ht="33.75" customHeight="1" spans="1:25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ht="33.75" customHeight="1" spans="1:25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ht="33.75" customHeight="1" spans="1:25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ht="33.75" customHeight="1" spans="1:25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ht="33.75" customHeight="1" spans="1:25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ht="33.75" customHeight="1" spans="1:25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ht="33.75" customHeight="1" spans="1:25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ht="33.75" customHeight="1" spans="1:25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ht="33.75" customHeight="1" spans="1:25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ht="33.75" customHeight="1" spans="1:25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ht="33.75" customHeight="1" spans="1:25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ht="33.75" customHeight="1" spans="1:25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ht="33.75" customHeight="1" spans="1:25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ht="33.75" customHeight="1" spans="1:25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ht="33.75" customHeight="1" spans="1:25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ht="33.75" customHeight="1" spans="1:25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ht="33.75" customHeight="1" spans="1:25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ht="33.75" customHeight="1" spans="1:25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ht="33.75" customHeight="1" spans="1:25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ht="33.75" customHeight="1" spans="1:25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ht="33.75" customHeight="1" spans="1:25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ht="33.75" customHeight="1" spans="1:25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ht="33.75" customHeight="1" spans="1:25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ht="33.75" customHeight="1" spans="1:25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ht="33.75" customHeight="1" spans="1:25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ht="33.75" customHeight="1" spans="1:25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ht="33.75" customHeight="1" spans="1:25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ht="33.75" customHeight="1" spans="1:25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ht="33.75" customHeight="1" spans="1:25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ht="33.75" customHeight="1" spans="1:25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ht="33.75" customHeight="1" spans="1:25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ht="33.75" customHeight="1" spans="1:25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ht="33.75" customHeight="1" spans="1:25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ht="33.75" customHeight="1" spans="1:25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ht="33.75" customHeight="1" spans="1:25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ht="33.75" customHeight="1" spans="1:25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ht="33.75" customHeight="1" spans="1:25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ht="33.75" customHeight="1" spans="1:25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ht="33.75" customHeight="1" spans="1:25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ht="33.75" customHeight="1" spans="1:25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ht="33.75" customHeight="1" spans="1:25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ht="33.75" customHeight="1" spans="1:25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ht="33.75" customHeight="1" spans="1:25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ht="33.75" customHeight="1" spans="1:25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ht="33.75" customHeight="1" spans="1:25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ht="33.75" customHeight="1" spans="1:25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ht="33.75" customHeight="1" spans="1:25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ht="33.75" customHeight="1" spans="1:25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ht="33.75" customHeight="1" spans="1:25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ht="33.75" customHeight="1" spans="1:25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ht="33.75" customHeight="1" spans="1:25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ht="33.75" customHeight="1" spans="1:25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ht="33.75" customHeight="1" spans="1:25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M20" sqref="M20"/>
    </sheetView>
  </sheetViews>
  <sheetFormatPr defaultColWidth="9" defaultRowHeight="14.25"/>
  <cols>
    <col min="1" max="16384" width="9" style="33"/>
  </cols>
  <sheetData>
    <row r="1" customHeight="1" spans="1:12">
      <c r="A1" s="2"/>
      <c r="B1" s="34"/>
      <c r="C1" s="34"/>
      <c r="D1" s="34"/>
      <c r="E1" s="34"/>
      <c r="F1" s="34"/>
      <c r="G1" s="34"/>
      <c r="H1" s="34"/>
      <c r="I1" s="34"/>
      <c r="J1" s="34"/>
      <c r="K1" s="34"/>
      <c r="L1" s="68"/>
    </row>
    <row r="2" ht="20.25" customHeight="1" spans="1:12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2" t="s">
        <v>130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69" t="s">
        <v>34</v>
      </c>
    </row>
    <row r="4" customHeight="1" spans="1:12">
      <c r="A4" s="36" t="s">
        <v>51</v>
      </c>
      <c r="B4" s="36"/>
      <c r="C4" s="36" t="s">
        <v>199</v>
      </c>
      <c r="D4" s="37" t="s">
        <v>200</v>
      </c>
      <c r="E4" s="36" t="s">
        <v>51</v>
      </c>
      <c r="F4" s="36"/>
      <c r="G4" s="36" t="s">
        <v>199</v>
      </c>
      <c r="H4" s="37" t="s">
        <v>200</v>
      </c>
      <c r="I4" s="36" t="s">
        <v>51</v>
      </c>
      <c r="J4" s="36"/>
      <c r="K4" s="36" t="s">
        <v>199</v>
      </c>
      <c r="L4" s="37" t="s">
        <v>200</v>
      </c>
    </row>
    <row r="5" customHeight="1" spans="1:12">
      <c r="A5" s="38" t="s">
        <v>66</v>
      </c>
      <c r="B5" s="39" t="s">
        <v>67</v>
      </c>
      <c r="C5" s="40"/>
      <c r="D5" s="41"/>
      <c r="E5" s="38" t="s">
        <v>66</v>
      </c>
      <c r="F5" s="39" t="s">
        <v>67</v>
      </c>
      <c r="G5" s="40"/>
      <c r="H5" s="41"/>
      <c r="I5" s="38" t="s">
        <v>66</v>
      </c>
      <c r="J5" s="39" t="s">
        <v>67</v>
      </c>
      <c r="K5" s="40"/>
      <c r="L5" s="41"/>
    </row>
    <row r="6" s="32" customFormat="1" customHeight="1" spans="1:12">
      <c r="A6" s="42" t="s">
        <v>37</v>
      </c>
      <c r="B6" s="42"/>
      <c r="C6" s="43"/>
      <c r="D6" s="44">
        <v>1137.4026</v>
      </c>
      <c r="E6" s="45"/>
      <c r="F6" s="45"/>
      <c r="G6" s="45"/>
      <c r="H6" s="46"/>
      <c r="I6" s="45"/>
      <c r="J6" s="45"/>
      <c r="K6" s="45"/>
      <c r="L6" s="70"/>
    </row>
    <row r="7" s="32" customFormat="1" ht="33.75" customHeight="1" spans="1:12">
      <c r="A7" s="47">
        <v>501</v>
      </c>
      <c r="B7" s="48"/>
      <c r="C7" s="49" t="s">
        <v>201</v>
      </c>
      <c r="D7" s="50">
        <v>981.2841</v>
      </c>
      <c r="E7" s="51"/>
      <c r="F7" s="48" t="s">
        <v>77</v>
      </c>
      <c r="G7" s="49" t="s">
        <v>202</v>
      </c>
      <c r="H7" s="52">
        <v>0</v>
      </c>
      <c r="I7" s="51"/>
      <c r="J7" s="48" t="s">
        <v>95</v>
      </c>
      <c r="K7" s="49" t="s">
        <v>203</v>
      </c>
      <c r="L7" s="52">
        <v>2.982</v>
      </c>
    </row>
    <row r="8" s="32" customFormat="1" ht="33.75" customHeight="1" spans="1:12">
      <c r="A8" s="53"/>
      <c r="B8" s="54" t="s">
        <v>77</v>
      </c>
      <c r="C8" s="55" t="s">
        <v>204</v>
      </c>
      <c r="D8" s="52">
        <v>783.766</v>
      </c>
      <c r="E8" s="56"/>
      <c r="F8" s="54" t="s">
        <v>85</v>
      </c>
      <c r="G8" s="55" t="s">
        <v>205</v>
      </c>
      <c r="H8" s="52">
        <v>0</v>
      </c>
      <c r="I8" s="56">
        <v>510</v>
      </c>
      <c r="J8" s="54"/>
      <c r="K8" s="55" t="s">
        <v>206</v>
      </c>
      <c r="L8" s="52">
        <v>0</v>
      </c>
    </row>
    <row r="9" s="32" customFormat="1" ht="22.5" spans="1:12">
      <c r="A9" s="53"/>
      <c r="B9" s="54" t="s">
        <v>85</v>
      </c>
      <c r="C9" s="55" t="s">
        <v>207</v>
      </c>
      <c r="D9" s="52">
        <v>133.0246</v>
      </c>
      <c r="E9" s="56"/>
      <c r="F9" s="54" t="s">
        <v>208</v>
      </c>
      <c r="G9" s="55" t="s">
        <v>209</v>
      </c>
      <c r="H9" s="52">
        <v>0</v>
      </c>
      <c r="I9" s="56"/>
      <c r="J9" s="54" t="s">
        <v>85</v>
      </c>
      <c r="K9" s="55" t="s">
        <v>210</v>
      </c>
      <c r="L9" s="52">
        <v>0</v>
      </c>
    </row>
    <row r="10" s="32" customFormat="1" ht="22.5" spans="1:12">
      <c r="A10" s="53"/>
      <c r="B10" s="54" t="s">
        <v>208</v>
      </c>
      <c r="C10" s="55" t="s">
        <v>211</v>
      </c>
      <c r="D10" s="52">
        <v>64.4935</v>
      </c>
      <c r="E10" s="56">
        <v>504</v>
      </c>
      <c r="F10" s="54" t="s">
        <v>212</v>
      </c>
      <c r="G10" s="55" t="s">
        <v>213</v>
      </c>
      <c r="H10" s="52">
        <v>0</v>
      </c>
      <c r="I10" s="56"/>
      <c r="J10" s="54" t="s">
        <v>208</v>
      </c>
      <c r="K10" s="55" t="s">
        <v>214</v>
      </c>
      <c r="L10" s="52">
        <v>0</v>
      </c>
    </row>
    <row r="11" s="32" customFormat="1" ht="22.5" spans="1:12">
      <c r="A11" s="53"/>
      <c r="B11" s="54">
        <v>99</v>
      </c>
      <c r="C11" s="55" t="s">
        <v>215</v>
      </c>
      <c r="D11" s="52">
        <v>0</v>
      </c>
      <c r="E11" s="56"/>
      <c r="F11" s="54" t="s">
        <v>73</v>
      </c>
      <c r="G11" s="55" t="s">
        <v>216</v>
      </c>
      <c r="H11" s="52">
        <v>0</v>
      </c>
      <c r="I11" s="56">
        <v>511</v>
      </c>
      <c r="J11" s="54"/>
      <c r="K11" s="55" t="s">
        <v>217</v>
      </c>
      <c r="L11" s="52">
        <v>0</v>
      </c>
    </row>
    <row r="12" s="32" customFormat="1" ht="22.5" spans="1:12">
      <c r="A12" s="53">
        <v>502</v>
      </c>
      <c r="B12" s="54"/>
      <c r="C12" s="55" t="s">
        <v>218</v>
      </c>
      <c r="D12" s="52">
        <v>92.6365</v>
      </c>
      <c r="E12" s="56"/>
      <c r="F12" s="54" t="s">
        <v>95</v>
      </c>
      <c r="G12" s="55" t="s">
        <v>219</v>
      </c>
      <c r="H12" s="52">
        <v>0</v>
      </c>
      <c r="I12" s="56"/>
      <c r="J12" s="54" t="s">
        <v>77</v>
      </c>
      <c r="K12" s="55" t="s">
        <v>220</v>
      </c>
      <c r="L12" s="52">
        <v>0</v>
      </c>
    </row>
    <row r="13" s="32" customFormat="1" ht="22.5" spans="1:12">
      <c r="A13" s="53"/>
      <c r="B13" s="54" t="s">
        <v>77</v>
      </c>
      <c r="C13" s="55" t="s">
        <v>221</v>
      </c>
      <c r="D13" s="52">
        <v>46.924</v>
      </c>
      <c r="E13" s="56">
        <v>505</v>
      </c>
      <c r="F13" s="54"/>
      <c r="G13" s="55" t="s">
        <v>222</v>
      </c>
      <c r="H13" s="52">
        <v>0</v>
      </c>
      <c r="I13" s="56"/>
      <c r="J13" s="54" t="s">
        <v>85</v>
      </c>
      <c r="K13" s="55" t="s">
        <v>223</v>
      </c>
      <c r="L13" s="52">
        <v>0</v>
      </c>
    </row>
    <row r="14" s="32" customFormat="1" ht="22.5" spans="1:12">
      <c r="A14" s="53"/>
      <c r="B14" s="54" t="s">
        <v>85</v>
      </c>
      <c r="C14" s="55" t="s">
        <v>224</v>
      </c>
      <c r="D14" s="52">
        <v>1</v>
      </c>
      <c r="E14" s="56"/>
      <c r="F14" s="54" t="s">
        <v>77</v>
      </c>
      <c r="G14" s="55" t="s">
        <v>225</v>
      </c>
      <c r="H14" s="52">
        <v>0</v>
      </c>
      <c r="I14" s="56"/>
      <c r="J14" s="54" t="s">
        <v>208</v>
      </c>
      <c r="K14" s="55" t="s">
        <v>226</v>
      </c>
      <c r="L14" s="52">
        <v>0</v>
      </c>
    </row>
    <row r="15" s="32" customFormat="1" ht="22.5" spans="1:12">
      <c r="A15" s="53"/>
      <c r="B15" s="54" t="s">
        <v>208</v>
      </c>
      <c r="C15" s="55" t="s">
        <v>227</v>
      </c>
      <c r="D15" s="52">
        <v>1</v>
      </c>
      <c r="E15" s="56"/>
      <c r="F15" s="54" t="s">
        <v>85</v>
      </c>
      <c r="G15" s="55" t="s">
        <v>228</v>
      </c>
      <c r="H15" s="52">
        <v>0</v>
      </c>
      <c r="I15" s="56"/>
      <c r="J15" s="54" t="s">
        <v>212</v>
      </c>
      <c r="K15" s="55" t="s">
        <v>229</v>
      </c>
      <c r="L15" s="52">
        <v>0</v>
      </c>
    </row>
    <row r="16" s="32" customFormat="1" ht="22.5" spans="1:12">
      <c r="A16" s="53"/>
      <c r="B16" s="54" t="s">
        <v>212</v>
      </c>
      <c r="C16" s="55" t="s">
        <v>230</v>
      </c>
      <c r="D16" s="52">
        <v>0</v>
      </c>
      <c r="E16" s="56"/>
      <c r="F16" s="54" t="s">
        <v>95</v>
      </c>
      <c r="G16" s="55" t="s">
        <v>231</v>
      </c>
      <c r="H16" s="52">
        <v>0</v>
      </c>
      <c r="I16" s="56">
        <v>512</v>
      </c>
      <c r="J16" s="54"/>
      <c r="K16" s="55" t="s">
        <v>232</v>
      </c>
      <c r="L16" s="52">
        <v>0</v>
      </c>
    </row>
    <row r="17" s="32" customFormat="1" ht="22.5" spans="1:12">
      <c r="A17" s="53"/>
      <c r="B17" s="54" t="s">
        <v>73</v>
      </c>
      <c r="C17" s="55" t="s">
        <v>233</v>
      </c>
      <c r="D17" s="52">
        <v>0</v>
      </c>
      <c r="E17" s="56">
        <v>506</v>
      </c>
      <c r="F17" s="54"/>
      <c r="G17" s="55" t="s">
        <v>234</v>
      </c>
      <c r="H17" s="52">
        <v>0</v>
      </c>
      <c r="I17" s="56"/>
      <c r="J17" s="54" t="s">
        <v>77</v>
      </c>
      <c r="K17" s="55" t="s">
        <v>235</v>
      </c>
      <c r="L17" s="52">
        <v>0</v>
      </c>
    </row>
    <row r="18" s="32" customFormat="1" ht="22.5" spans="1:12">
      <c r="A18" s="53"/>
      <c r="B18" s="54" t="s">
        <v>90</v>
      </c>
      <c r="C18" s="55" t="s">
        <v>236</v>
      </c>
      <c r="D18" s="52">
        <v>1</v>
      </c>
      <c r="E18" s="56"/>
      <c r="F18" s="54" t="s">
        <v>77</v>
      </c>
      <c r="G18" s="57" t="s">
        <v>237</v>
      </c>
      <c r="H18" s="52">
        <v>0</v>
      </c>
      <c r="I18" s="56"/>
      <c r="J18" s="54" t="s">
        <v>85</v>
      </c>
      <c r="K18" s="55" t="s">
        <v>238</v>
      </c>
      <c r="L18" s="52">
        <v>0</v>
      </c>
    </row>
    <row r="19" s="32" customFormat="1" spans="1:12">
      <c r="A19" s="53"/>
      <c r="B19" s="54" t="s">
        <v>239</v>
      </c>
      <c r="C19" s="58" t="s">
        <v>240</v>
      </c>
      <c r="D19" s="52">
        <v>0</v>
      </c>
      <c r="E19" s="56"/>
      <c r="F19" s="54" t="s">
        <v>85</v>
      </c>
      <c r="G19" s="59" t="s">
        <v>241</v>
      </c>
      <c r="H19" s="52">
        <v>0</v>
      </c>
      <c r="I19" s="56">
        <v>513</v>
      </c>
      <c r="J19" s="54"/>
      <c r="K19" s="55" t="s">
        <v>242</v>
      </c>
      <c r="L19" s="52">
        <v>0</v>
      </c>
    </row>
    <row r="20" s="32" customFormat="1" ht="33.75" spans="1:12">
      <c r="A20" s="53">
        <v>502</v>
      </c>
      <c r="B20" s="54" t="s">
        <v>243</v>
      </c>
      <c r="C20" s="55" t="s">
        <v>244</v>
      </c>
      <c r="D20" s="52">
        <v>3.2</v>
      </c>
      <c r="E20" s="56">
        <v>507</v>
      </c>
      <c r="F20" s="54"/>
      <c r="G20" s="55" t="s">
        <v>245</v>
      </c>
      <c r="H20" s="52">
        <v>0</v>
      </c>
      <c r="I20" s="56"/>
      <c r="J20" s="54" t="s">
        <v>77</v>
      </c>
      <c r="K20" s="55" t="s">
        <v>246</v>
      </c>
      <c r="L20" s="52">
        <v>0</v>
      </c>
    </row>
    <row r="21" s="32" customFormat="1" ht="22.5" spans="1:12">
      <c r="A21" s="53"/>
      <c r="B21" s="54" t="s">
        <v>247</v>
      </c>
      <c r="C21" s="55" t="s">
        <v>248</v>
      </c>
      <c r="D21" s="52">
        <v>0</v>
      </c>
      <c r="E21" s="56"/>
      <c r="F21" s="54" t="s">
        <v>77</v>
      </c>
      <c r="G21" s="55" t="s">
        <v>249</v>
      </c>
      <c r="H21" s="52">
        <v>0</v>
      </c>
      <c r="I21" s="56"/>
      <c r="J21" s="54" t="s">
        <v>85</v>
      </c>
      <c r="K21" s="55" t="s">
        <v>250</v>
      </c>
      <c r="L21" s="52">
        <v>0</v>
      </c>
    </row>
    <row r="22" s="32" customFormat="1" ht="22.5" spans="1:12">
      <c r="A22" s="53"/>
      <c r="B22" s="54" t="s">
        <v>95</v>
      </c>
      <c r="C22" s="55" t="s">
        <v>251</v>
      </c>
      <c r="D22" s="52">
        <v>39.5125</v>
      </c>
      <c r="E22" s="56"/>
      <c r="F22" s="54" t="s">
        <v>85</v>
      </c>
      <c r="G22" s="55" t="s">
        <v>252</v>
      </c>
      <c r="H22" s="52">
        <v>0</v>
      </c>
      <c r="I22" s="56"/>
      <c r="J22" s="54" t="s">
        <v>208</v>
      </c>
      <c r="K22" s="55" t="s">
        <v>253</v>
      </c>
      <c r="L22" s="52">
        <v>0</v>
      </c>
    </row>
    <row r="23" s="32" customFormat="1" ht="22.5" spans="1:12">
      <c r="A23" s="53">
        <v>503</v>
      </c>
      <c r="B23" s="54"/>
      <c r="C23" s="55" t="s">
        <v>254</v>
      </c>
      <c r="D23" s="52">
        <v>0</v>
      </c>
      <c r="E23" s="56"/>
      <c r="F23" s="54" t="s">
        <v>95</v>
      </c>
      <c r="G23" s="55" t="s">
        <v>255</v>
      </c>
      <c r="H23" s="52">
        <v>0</v>
      </c>
      <c r="I23" s="56"/>
      <c r="J23" s="54" t="s">
        <v>212</v>
      </c>
      <c r="K23" s="55" t="s">
        <v>256</v>
      </c>
      <c r="L23" s="52">
        <v>0</v>
      </c>
    </row>
    <row r="24" s="32" customFormat="1" ht="22.5" spans="1:12">
      <c r="A24" s="53"/>
      <c r="B24" s="54" t="s">
        <v>77</v>
      </c>
      <c r="C24" s="55" t="s">
        <v>202</v>
      </c>
      <c r="D24" s="52">
        <v>0</v>
      </c>
      <c r="E24" s="56">
        <v>508</v>
      </c>
      <c r="F24" s="54"/>
      <c r="G24" s="55" t="s">
        <v>257</v>
      </c>
      <c r="H24" s="52">
        <v>0</v>
      </c>
      <c r="I24" s="56">
        <v>514</v>
      </c>
      <c r="J24" s="54"/>
      <c r="K24" s="55" t="s">
        <v>258</v>
      </c>
      <c r="L24" s="52">
        <v>0</v>
      </c>
    </row>
    <row r="25" s="32" customFormat="1" ht="33.75" spans="1:12">
      <c r="A25" s="53"/>
      <c r="B25" s="54" t="s">
        <v>85</v>
      </c>
      <c r="C25" s="55" t="s">
        <v>205</v>
      </c>
      <c r="D25" s="52">
        <v>0</v>
      </c>
      <c r="E25" s="56"/>
      <c r="F25" s="54" t="s">
        <v>77</v>
      </c>
      <c r="G25" s="55" t="s">
        <v>259</v>
      </c>
      <c r="H25" s="52">
        <v>0</v>
      </c>
      <c r="I25" s="56"/>
      <c r="J25" s="54" t="s">
        <v>77</v>
      </c>
      <c r="K25" s="55" t="s">
        <v>260</v>
      </c>
      <c r="L25" s="52">
        <v>0</v>
      </c>
    </row>
    <row r="26" s="32" customFormat="1" ht="33.75" spans="1:12">
      <c r="A26" s="53"/>
      <c r="B26" s="54" t="s">
        <v>208</v>
      </c>
      <c r="C26" s="55" t="s">
        <v>209</v>
      </c>
      <c r="D26" s="52">
        <v>0</v>
      </c>
      <c r="E26" s="56"/>
      <c r="F26" s="54" t="s">
        <v>85</v>
      </c>
      <c r="G26" s="55" t="s">
        <v>261</v>
      </c>
      <c r="H26" s="52">
        <v>0</v>
      </c>
      <c r="I26" s="56"/>
      <c r="J26" s="54" t="s">
        <v>85</v>
      </c>
      <c r="K26" s="55" t="s">
        <v>262</v>
      </c>
      <c r="L26" s="52">
        <v>0</v>
      </c>
    </row>
    <row r="27" s="32" customFormat="1" ht="33.75" spans="1:12">
      <c r="A27" s="60"/>
      <c r="B27" s="61" t="s">
        <v>73</v>
      </c>
      <c r="C27" s="62" t="s">
        <v>263</v>
      </c>
      <c r="D27" s="52">
        <v>0</v>
      </c>
      <c r="E27" s="56">
        <v>509</v>
      </c>
      <c r="F27" s="54"/>
      <c r="G27" s="55" t="s">
        <v>264</v>
      </c>
      <c r="H27" s="52">
        <v>63.482</v>
      </c>
      <c r="I27" s="56">
        <v>599</v>
      </c>
      <c r="J27" s="54"/>
      <c r="K27" s="55" t="s">
        <v>265</v>
      </c>
      <c r="L27" s="52">
        <v>0</v>
      </c>
    </row>
    <row r="28" s="32" customFormat="1" ht="22.5" spans="1:12">
      <c r="A28" s="53"/>
      <c r="B28" s="61" t="s">
        <v>90</v>
      </c>
      <c r="C28" s="55" t="s">
        <v>213</v>
      </c>
      <c r="D28" s="52">
        <v>0</v>
      </c>
      <c r="E28" s="56"/>
      <c r="F28" s="54" t="s">
        <v>77</v>
      </c>
      <c r="G28" s="55" t="s">
        <v>266</v>
      </c>
      <c r="H28" s="52">
        <v>60.5</v>
      </c>
      <c r="I28" s="56"/>
      <c r="J28" s="54" t="s">
        <v>90</v>
      </c>
      <c r="K28" s="55" t="s">
        <v>267</v>
      </c>
      <c r="L28" s="52">
        <v>0</v>
      </c>
    </row>
    <row r="29" s="32" customFormat="1" ht="22.5" spans="1:12">
      <c r="A29" s="53"/>
      <c r="B29" s="61" t="s">
        <v>239</v>
      </c>
      <c r="C29" s="55" t="s">
        <v>216</v>
      </c>
      <c r="D29" s="52">
        <v>0</v>
      </c>
      <c r="E29" s="56"/>
      <c r="F29" s="54" t="s">
        <v>85</v>
      </c>
      <c r="G29" s="55" t="s">
        <v>268</v>
      </c>
      <c r="H29" s="52">
        <v>0</v>
      </c>
      <c r="I29" s="56"/>
      <c r="J29" s="54" t="s">
        <v>239</v>
      </c>
      <c r="K29" s="55" t="s">
        <v>269</v>
      </c>
      <c r="L29" s="52">
        <v>0</v>
      </c>
    </row>
    <row r="30" s="32" customFormat="1" ht="45" spans="1:12">
      <c r="A30" s="53"/>
      <c r="B30" s="54" t="s">
        <v>95</v>
      </c>
      <c r="C30" s="55" t="s">
        <v>270</v>
      </c>
      <c r="D30" s="52">
        <v>0</v>
      </c>
      <c r="E30" s="56"/>
      <c r="F30" s="54" t="s">
        <v>208</v>
      </c>
      <c r="G30" s="63" t="s">
        <v>271</v>
      </c>
      <c r="H30" s="52">
        <v>0</v>
      </c>
      <c r="I30" s="71"/>
      <c r="J30" s="72" t="s">
        <v>243</v>
      </c>
      <c r="K30" s="63" t="s">
        <v>272</v>
      </c>
      <c r="L30" s="52">
        <v>0</v>
      </c>
    </row>
    <row r="31" s="32" customFormat="1" ht="22.5" spans="1:12">
      <c r="A31" s="53">
        <v>504</v>
      </c>
      <c r="B31" s="54"/>
      <c r="C31" s="64" t="s">
        <v>273</v>
      </c>
      <c r="D31" s="65">
        <v>0</v>
      </c>
      <c r="E31" s="66"/>
      <c r="F31" s="67" t="s">
        <v>73</v>
      </c>
      <c r="G31" s="63" t="s">
        <v>274</v>
      </c>
      <c r="H31" s="65">
        <v>0</v>
      </c>
      <c r="I31" s="71"/>
      <c r="J31" s="72" t="s">
        <v>95</v>
      </c>
      <c r="K31" s="63" t="s">
        <v>265</v>
      </c>
      <c r="L31" s="65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E7" sqref="E7"/>
    </sheetView>
  </sheetViews>
  <sheetFormatPr defaultColWidth="9" defaultRowHeight="13.5" outlineLevelRow="7"/>
  <sheetData>
    <row r="1" ht="20.25" spans="1:17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1"/>
      <c r="Q2" s="30" t="s">
        <v>34</v>
      </c>
    </row>
    <row r="3" spans="1:17">
      <c r="A3" s="4" t="s">
        <v>276</v>
      </c>
      <c r="B3" s="4" t="s">
        <v>277</v>
      </c>
      <c r="C3" s="4" t="s">
        <v>278</v>
      </c>
      <c r="D3" s="5" t="s">
        <v>279</v>
      </c>
      <c r="E3" s="5" t="s">
        <v>200</v>
      </c>
      <c r="F3" s="6" t="s">
        <v>280</v>
      </c>
      <c r="G3" s="6"/>
      <c r="H3" s="6"/>
      <c r="I3" s="6"/>
      <c r="J3" s="6"/>
      <c r="K3" s="6"/>
      <c r="L3" s="6"/>
      <c r="M3" s="6"/>
      <c r="N3" s="6"/>
      <c r="O3" s="6"/>
      <c r="P3" s="6"/>
      <c r="Q3" s="26" t="s">
        <v>281</v>
      </c>
    </row>
    <row r="4" spans="1:17">
      <c r="A4" s="4"/>
      <c r="B4" s="4"/>
      <c r="C4" s="4"/>
      <c r="D4" s="5"/>
      <c r="E4" s="7"/>
      <c r="F4" s="8" t="s">
        <v>183</v>
      </c>
      <c r="G4" s="8"/>
      <c r="H4" s="9" t="s">
        <v>184</v>
      </c>
      <c r="I4" s="9" t="s">
        <v>185</v>
      </c>
      <c r="J4" s="22" t="s">
        <v>186</v>
      </c>
      <c r="K4" s="23" t="s">
        <v>187</v>
      </c>
      <c r="L4" s="23" t="s">
        <v>188</v>
      </c>
      <c r="M4" s="23" t="s">
        <v>41</v>
      </c>
      <c r="N4" s="23" t="s">
        <v>189</v>
      </c>
      <c r="O4" s="23" t="s">
        <v>282</v>
      </c>
      <c r="P4" s="24" t="s">
        <v>44</v>
      </c>
      <c r="Q4" s="7"/>
    </row>
    <row r="5" ht="40.5" spans="1:17">
      <c r="A5" s="4"/>
      <c r="B5" s="4"/>
      <c r="C5" s="4"/>
      <c r="D5" s="5"/>
      <c r="E5" s="7"/>
      <c r="F5" s="10" t="s">
        <v>45</v>
      </c>
      <c r="G5" s="8" t="s">
        <v>190</v>
      </c>
      <c r="H5" s="11"/>
      <c r="I5" s="11"/>
      <c r="J5" s="25"/>
      <c r="K5" s="26"/>
      <c r="L5" s="26"/>
      <c r="M5" s="26"/>
      <c r="N5" s="26"/>
      <c r="O5" s="26"/>
      <c r="P5" s="27"/>
      <c r="Q5" s="7"/>
    </row>
    <row r="6" spans="1:17">
      <c r="A6" s="12" t="s">
        <v>47</v>
      </c>
      <c r="B6" s="13" t="s">
        <v>47</v>
      </c>
      <c r="C6" s="13" t="s">
        <v>47</v>
      </c>
      <c r="D6" s="12" t="s">
        <v>47</v>
      </c>
      <c r="E6" s="12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2">
        <v>9</v>
      </c>
      <c r="N6" s="13">
        <v>10</v>
      </c>
      <c r="O6" s="13">
        <v>11</v>
      </c>
      <c r="P6" s="12">
        <v>12</v>
      </c>
      <c r="Q6" s="12" t="s">
        <v>47</v>
      </c>
    </row>
    <row r="7" ht="29.25" customHeight="1" spans="1:17">
      <c r="A7" s="14" t="s">
        <v>37</v>
      </c>
      <c r="B7" s="15"/>
      <c r="C7" s="16">
        <v>1</v>
      </c>
      <c r="D7" s="17"/>
      <c r="E7" s="18">
        <v>5</v>
      </c>
      <c r="F7" s="18">
        <v>5</v>
      </c>
      <c r="G7" s="18">
        <v>5</v>
      </c>
      <c r="H7" s="18"/>
      <c r="I7" s="18"/>
      <c r="J7" s="18"/>
      <c r="K7" s="28"/>
      <c r="L7" s="29"/>
      <c r="M7" s="18"/>
      <c r="N7" s="18"/>
      <c r="O7" s="18"/>
      <c r="P7" s="18"/>
      <c r="Q7" s="31"/>
    </row>
    <row r="8" ht="54" spans="1:17">
      <c r="A8" s="19" t="s">
        <v>49</v>
      </c>
      <c r="B8" s="20" t="s">
        <v>283</v>
      </c>
      <c r="C8" s="16">
        <v>1</v>
      </c>
      <c r="D8" s="17" t="s">
        <v>284</v>
      </c>
      <c r="E8" s="18">
        <v>5</v>
      </c>
      <c r="F8" s="18">
        <v>5</v>
      </c>
      <c r="G8" s="18">
        <v>5</v>
      </c>
      <c r="H8" s="18"/>
      <c r="I8" s="18"/>
      <c r="J8" s="18"/>
      <c r="K8" s="28"/>
      <c r="L8" s="29"/>
      <c r="M8" s="18"/>
      <c r="N8" s="18"/>
      <c r="O8" s="18"/>
      <c r="P8" s="18"/>
      <c r="Q8" s="31"/>
    </row>
  </sheetData>
  <mergeCells count="17">
    <mergeCell ref="F3:P3"/>
    <mergeCell ref="F4:G4"/>
    <mergeCell ref="A3:A5"/>
    <mergeCell ref="B3:B5"/>
    <mergeCell ref="C3:C5"/>
    <mergeCell ref="D3:D5"/>
    <mergeCell ref="E3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showZeros="0" workbookViewId="0">
      <selection activeCell="O16" sqref="O16"/>
    </sheetView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91"/>
      <c r="B1" s="292"/>
      <c r="C1" s="292"/>
      <c r="D1" s="293"/>
      <c r="E1" s="293"/>
      <c r="F1" s="293"/>
      <c r="G1" s="293"/>
      <c r="H1" s="293"/>
      <c r="I1" s="293"/>
      <c r="J1" s="293"/>
      <c r="K1" s="296"/>
    </row>
    <row r="2" ht="18.75" customHeight="1" spans="1:11">
      <c r="A2" s="294" t="s">
        <v>33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ht="27" customHeight="1" spans="1:11">
      <c r="A3" s="295" t="s">
        <v>1</v>
      </c>
      <c r="B3" s="295"/>
      <c r="C3" s="236"/>
      <c r="D3" s="296"/>
      <c r="E3" s="296"/>
      <c r="F3" s="296"/>
      <c r="G3" s="296"/>
      <c r="H3" s="296"/>
      <c r="I3" s="296"/>
      <c r="J3" s="296"/>
      <c r="K3" s="296" t="s">
        <v>34</v>
      </c>
    </row>
    <row r="4" customHeight="1" spans="1:11">
      <c r="A4" s="297" t="s">
        <v>35</v>
      </c>
      <c r="B4" s="297" t="s">
        <v>36</v>
      </c>
      <c r="C4" s="297" t="s">
        <v>37</v>
      </c>
      <c r="D4" s="298" t="s">
        <v>38</v>
      </c>
      <c r="E4" s="299"/>
      <c r="F4" s="300" t="s">
        <v>39</v>
      </c>
      <c r="G4" s="301" t="s">
        <v>40</v>
      </c>
      <c r="H4" s="297" t="s">
        <v>41</v>
      </c>
      <c r="I4" s="297" t="s">
        <v>42</v>
      </c>
      <c r="J4" s="297" t="s">
        <v>43</v>
      </c>
      <c r="K4" s="310" t="s">
        <v>44</v>
      </c>
    </row>
    <row r="5" ht="35.1" customHeight="1" spans="1:11">
      <c r="A5" s="297"/>
      <c r="B5" s="297"/>
      <c r="C5" s="301"/>
      <c r="D5" s="302" t="s">
        <v>45</v>
      </c>
      <c r="E5" s="303" t="s">
        <v>46</v>
      </c>
      <c r="F5" s="300"/>
      <c r="G5" s="301"/>
      <c r="H5" s="297"/>
      <c r="I5" s="297"/>
      <c r="J5" s="297"/>
      <c r="K5" s="310"/>
    </row>
    <row r="6" ht="21.95" customHeight="1" spans="1:11">
      <c r="A6" s="304" t="s">
        <v>47</v>
      </c>
      <c r="B6" s="304" t="s">
        <v>47</v>
      </c>
      <c r="C6" s="304">
        <v>1</v>
      </c>
      <c r="D6" s="305">
        <v>2</v>
      </c>
      <c r="E6" s="304">
        <v>3</v>
      </c>
      <c r="F6" s="304">
        <v>4</v>
      </c>
      <c r="G6" s="304">
        <v>5</v>
      </c>
      <c r="H6" s="304">
        <v>6</v>
      </c>
      <c r="I6" s="304">
        <v>7</v>
      </c>
      <c r="J6" s="304">
        <v>8</v>
      </c>
      <c r="K6" s="304">
        <v>9</v>
      </c>
    </row>
    <row r="7" s="107" customFormat="1" ht="29.25" customHeight="1" spans="1:11">
      <c r="A7" s="306"/>
      <c r="B7" s="307" t="s">
        <v>37</v>
      </c>
      <c r="C7" s="308">
        <f t="shared" ref="C7:K7" si="0">C8</f>
        <v>3019.35</v>
      </c>
      <c r="D7" s="191">
        <f t="shared" si="0"/>
        <v>3019.35</v>
      </c>
      <c r="E7" s="308">
        <f t="shared" si="0"/>
        <v>3019.35</v>
      </c>
      <c r="F7" s="309">
        <f t="shared" si="0"/>
        <v>0</v>
      </c>
      <c r="G7" s="309">
        <f t="shared" si="0"/>
        <v>0</v>
      </c>
      <c r="H7" s="309">
        <f t="shared" si="0"/>
        <v>0</v>
      </c>
      <c r="I7" s="309">
        <f t="shared" si="0"/>
        <v>0</v>
      </c>
      <c r="J7" s="249">
        <f t="shared" si="0"/>
        <v>0</v>
      </c>
      <c r="K7" s="311">
        <f t="shared" si="0"/>
        <v>0</v>
      </c>
    </row>
    <row r="8" ht="29.25" customHeight="1" spans="1:11">
      <c r="A8" s="306" t="s">
        <v>48</v>
      </c>
      <c r="B8" s="307" t="s">
        <v>49</v>
      </c>
      <c r="C8" s="308">
        <v>3019.35</v>
      </c>
      <c r="D8" s="191">
        <v>3019.35</v>
      </c>
      <c r="E8" s="308">
        <v>3019.35</v>
      </c>
      <c r="F8" s="309">
        <v>0</v>
      </c>
      <c r="G8" s="309">
        <v>0</v>
      </c>
      <c r="H8" s="309">
        <v>0</v>
      </c>
      <c r="I8" s="309">
        <v>0</v>
      </c>
      <c r="J8" s="249">
        <v>0</v>
      </c>
      <c r="K8" s="311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showGridLines="0" showZeros="0" zoomScale="94" zoomScaleNormal="94" workbookViewId="0">
      <selection activeCell="T19" sqref="T19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ht="20.25" customHeight="1" spans="1:17">
      <c r="A2" s="205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ht="23.1" customHeight="1" spans="1:17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4"/>
      <c r="K3" s="204"/>
      <c r="L3" s="204"/>
      <c r="M3" s="204"/>
      <c r="N3" s="204"/>
      <c r="O3" s="204"/>
      <c r="P3" s="204"/>
      <c r="Q3" s="232" t="s">
        <v>34</v>
      </c>
    </row>
    <row r="4" ht="39.95" customHeight="1" spans="1:17">
      <c r="A4" s="209" t="s">
        <v>51</v>
      </c>
      <c r="B4" s="210"/>
      <c r="C4" s="211"/>
      <c r="D4" s="212" t="s">
        <v>52</v>
      </c>
      <c r="E4" s="212" t="s">
        <v>53</v>
      </c>
      <c r="F4" s="213" t="s">
        <v>54</v>
      </c>
      <c r="G4" s="212" t="s">
        <v>55</v>
      </c>
      <c r="H4" s="212" t="s">
        <v>56</v>
      </c>
      <c r="I4" s="212" t="s">
        <v>57</v>
      </c>
      <c r="J4" s="213" t="s">
        <v>58</v>
      </c>
      <c r="K4" s="225" t="s">
        <v>59</v>
      </c>
      <c r="L4" s="225" t="s">
        <v>60</v>
      </c>
      <c r="M4" s="212" t="s">
        <v>61</v>
      </c>
      <c r="N4" s="212" t="s">
        <v>62</v>
      </c>
      <c r="O4" s="212" t="s">
        <v>63</v>
      </c>
      <c r="P4" s="212" t="s">
        <v>64</v>
      </c>
      <c r="Q4" s="213" t="s">
        <v>65</v>
      </c>
    </row>
    <row r="5" ht="26.1" customHeight="1" spans="1:17">
      <c r="A5" s="213" t="s">
        <v>66</v>
      </c>
      <c r="B5" s="213" t="s">
        <v>67</v>
      </c>
      <c r="C5" s="214" t="s">
        <v>68</v>
      </c>
      <c r="D5" s="215"/>
      <c r="E5" s="215"/>
      <c r="F5" s="213" t="s">
        <v>69</v>
      </c>
      <c r="G5" s="215"/>
      <c r="H5" s="215"/>
      <c r="I5" s="215"/>
      <c r="J5" s="213" t="s">
        <v>69</v>
      </c>
      <c r="K5" s="215"/>
      <c r="L5" s="215"/>
      <c r="M5" s="215"/>
      <c r="N5" s="215"/>
      <c r="O5" s="215"/>
      <c r="P5" s="215"/>
      <c r="Q5" s="213"/>
    </row>
    <row r="6" ht="18" customHeight="1" spans="1:17">
      <c r="A6" s="216" t="s">
        <v>47</v>
      </c>
      <c r="B6" s="216" t="s">
        <v>47</v>
      </c>
      <c r="C6" s="217" t="s">
        <v>47</v>
      </c>
      <c r="D6" s="216" t="s">
        <v>47</v>
      </c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26">
        <v>6</v>
      </c>
      <c r="K6" s="226">
        <v>7</v>
      </c>
      <c r="L6" s="22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</row>
    <row r="7" s="107" customFormat="1" ht="25.5" customHeight="1" spans="1:17">
      <c r="A7" s="218"/>
      <c r="B7" s="218"/>
      <c r="C7" s="219"/>
      <c r="D7" s="220" t="s">
        <v>37</v>
      </c>
      <c r="E7" s="284">
        <f t="shared" ref="E7:Q7" si="0">E8+E11+E14+E19</f>
        <v>3019.3526</v>
      </c>
      <c r="F7" s="284">
        <f t="shared" si="0"/>
        <v>1137.4026</v>
      </c>
      <c r="G7" s="224">
        <f t="shared" si="0"/>
        <v>981.2841</v>
      </c>
      <c r="H7" s="285">
        <f t="shared" si="0"/>
        <v>92.6365</v>
      </c>
      <c r="I7" s="286">
        <f t="shared" si="0"/>
        <v>63.482</v>
      </c>
      <c r="J7" s="284">
        <f t="shared" si="0"/>
        <v>1881.95</v>
      </c>
      <c r="K7" s="287">
        <f t="shared" si="0"/>
        <v>238</v>
      </c>
      <c r="L7" s="288">
        <f t="shared" si="0"/>
        <v>0</v>
      </c>
      <c r="M7" s="289">
        <f t="shared" si="0"/>
        <v>1643.95</v>
      </c>
      <c r="N7" s="290">
        <f t="shared" si="0"/>
        <v>0</v>
      </c>
      <c r="O7" s="290">
        <f t="shared" si="0"/>
        <v>0</v>
      </c>
      <c r="P7" s="290">
        <f t="shared" si="0"/>
        <v>0</v>
      </c>
      <c r="Q7" s="290">
        <f t="shared" si="0"/>
        <v>0</v>
      </c>
    </row>
    <row r="8" ht="25.5" customHeight="1" spans="1:17">
      <c r="A8" s="218" t="s">
        <v>70</v>
      </c>
      <c r="B8" s="218"/>
      <c r="C8" s="219"/>
      <c r="D8" s="220" t="s">
        <v>71</v>
      </c>
      <c r="E8" s="284">
        <f t="shared" ref="E8:Q9" si="1">E9</f>
        <v>62.81</v>
      </c>
      <c r="F8" s="284">
        <f t="shared" si="1"/>
        <v>62.81</v>
      </c>
      <c r="G8" s="224">
        <f t="shared" si="1"/>
        <v>0</v>
      </c>
      <c r="H8" s="285">
        <f t="shared" si="1"/>
        <v>0</v>
      </c>
      <c r="I8" s="286">
        <f t="shared" si="1"/>
        <v>62.81</v>
      </c>
      <c r="J8" s="284">
        <f t="shared" si="1"/>
        <v>0</v>
      </c>
      <c r="K8" s="287">
        <f t="shared" si="1"/>
        <v>0</v>
      </c>
      <c r="L8" s="288">
        <f t="shared" si="1"/>
        <v>0</v>
      </c>
      <c r="M8" s="289">
        <f t="shared" si="1"/>
        <v>0</v>
      </c>
      <c r="N8" s="290">
        <f t="shared" si="1"/>
        <v>0</v>
      </c>
      <c r="O8" s="290">
        <f t="shared" si="1"/>
        <v>0</v>
      </c>
      <c r="P8" s="290">
        <f t="shared" si="1"/>
        <v>0</v>
      </c>
      <c r="Q8" s="290">
        <f t="shared" si="1"/>
        <v>0</v>
      </c>
    </row>
    <row r="9" ht="25.5" customHeight="1" spans="1:17">
      <c r="A9" s="218" t="s">
        <v>72</v>
      </c>
      <c r="B9" s="218" t="s">
        <v>73</v>
      </c>
      <c r="C9" s="219"/>
      <c r="D9" s="220" t="s">
        <v>74</v>
      </c>
      <c r="E9" s="284">
        <f t="shared" si="1"/>
        <v>62.81</v>
      </c>
      <c r="F9" s="284">
        <f t="shared" si="1"/>
        <v>62.81</v>
      </c>
      <c r="G9" s="224">
        <f t="shared" si="1"/>
        <v>0</v>
      </c>
      <c r="H9" s="285">
        <f t="shared" si="1"/>
        <v>0</v>
      </c>
      <c r="I9" s="286">
        <f t="shared" si="1"/>
        <v>62.81</v>
      </c>
      <c r="J9" s="284">
        <f t="shared" si="1"/>
        <v>0</v>
      </c>
      <c r="K9" s="287">
        <f t="shared" si="1"/>
        <v>0</v>
      </c>
      <c r="L9" s="288">
        <f t="shared" si="1"/>
        <v>0</v>
      </c>
      <c r="M9" s="289">
        <f t="shared" si="1"/>
        <v>0</v>
      </c>
      <c r="N9" s="290">
        <f t="shared" si="1"/>
        <v>0</v>
      </c>
      <c r="O9" s="290">
        <f t="shared" si="1"/>
        <v>0</v>
      </c>
      <c r="P9" s="290">
        <f t="shared" si="1"/>
        <v>0</v>
      </c>
      <c r="Q9" s="290">
        <f t="shared" si="1"/>
        <v>0</v>
      </c>
    </row>
    <row r="10" ht="25.5" customHeight="1" spans="1:17">
      <c r="A10" s="218" t="s">
        <v>75</v>
      </c>
      <c r="B10" s="218" t="s">
        <v>76</v>
      </c>
      <c r="C10" s="219" t="s">
        <v>77</v>
      </c>
      <c r="D10" s="220" t="s">
        <v>78</v>
      </c>
      <c r="E10" s="284">
        <v>62.81</v>
      </c>
      <c r="F10" s="284">
        <v>62.81</v>
      </c>
      <c r="G10" s="224">
        <v>0</v>
      </c>
      <c r="H10" s="285">
        <v>0</v>
      </c>
      <c r="I10" s="286">
        <v>62.81</v>
      </c>
      <c r="J10" s="284">
        <v>0</v>
      </c>
      <c r="K10" s="287">
        <v>0</v>
      </c>
      <c r="L10" s="288">
        <v>0</v>
      </c>
      <c r="M10" s="289">
        <v>0</v>
      </c>
      <c r="N10" s="290">
        <v>0</v>
      </c>
      <c r="O10" s="290">
        <v>0</v>
      </c>
      <c r="P10" s="290">
        <v>0</v>
      </c>
      <c r="Q10" s="290">
        <v>0</v>
      </c>
    </row>
    <row r="11" ht="25.5" customHeight="1" spans="1:17">
      <c r="A11" s="218" t="s">
        <v>79</v>
      </c>
      <c r="B11" s="218"/>
      <c r="C11" s="219"/>
      <c r="D11" s="220" t="s">
        <v>80</v>
      </c>
      <c r="E11" s="284">
        <f t="shared" ref="E11:Q12" si="2">E12</f>
        <v>251.45</v>
      </c>
      <c r="F11" s="284">
        <f t="shared" si="2"/>
        <v>0</v>
      </c>
      <c r="G11" s="224">
        <f t="shared" si="2"/>
        <v>0</v>
      </c>
      <c r="H11" s="285">
        <f t="shared" si="2"/>
        <v>0</v>
      </c>
      <c r="I11" s="286">
        <f t="shared" si="2"/>
        <v>0</v>
      </c>
      <c r="J11" s="284">
        <f t="shared" si="2"/>
        <v>251.45</v>
      </c>
      <c r="K11" s="287">
        <f t="shared" si="2"/>
        <v>0</v>
      </c>
      <c r="L11" s="288">
        <f t="shared" si="2"/>
        <v>0</v>
      </c>
      <c r="M11" s="289">
        <f t="shared" si="2"/>
        <v>251.45</v>
      </c>
      <c r="N11" s="290">
        <f t="shared" si="2"/>
        <v>0</v>
      </c>
      <c r="O11" s="290">
        <f t="shared" si="2"/>
        <v>0</v>
      </c>
      <c r="P11" s="290">
        <f t="shared" si="2"/>
        <v>0</v>
      </c>
      <c r="Q11" s="290">
        <f t="shared" si="2"/>
        <v>0</v>
      </c>
    </row>
    <row r="12" ht="25.5" customHeight="1" spans="1:17">
      <c r="A12" s="218" t="s">
        <v>81</v>
      </c>
      <c r="B12" s="218" t="s">
        <v>77</v>
      </c>
      <c r="C12" s="219"/>
      <c r="D12" s="220" t="s">
        <v>82</v>
      </c>
      <c r="E12" s="284">
        <f t="shared" si="2"/>
        <v>251.45</v>
      </c>
      <c r="F12" s="284">
        <f t="shared" si="2"/>
        <v>0</v>
      </c>
      <c r="G12" s="224">
        <f t="shared" si="2"/>
        <v>0</v>
      </c>
      <c r="H12" s="285">
        <f t="shared" si="2"/>
        <v>0</v>
      </c>
      <c r="I12" s="286">
        <f t="shared" si="2"/>
        <v>0</v>
      </c>
      <c r="J12" s="284">
        <f t="shared" si="2"/>
        <v>251.45</v>
      </c>
      <c r="K12" s="287">
        <f t="shared" si="2"/>
        <v>0</v>
      </c>
      <c r="L12" s="288">
        <f t="shared" si="2"/>
        <v>0</v>
      </c>
      <c r="M12" s="289">
        <f t="shared" si="2"/>
        <v>251.45</v>
      </c>
      <c r="N12" s="290">
        <f t="shared" si="2"/>
        <v>0</v>
      </c>
      <c r="O12" s="290">
        <f t="shared" si="2"/>
        <v>0</v>
      </c>
      <c r="P12" s="290">
        <f t="shared" si="2"/>
        <v>0</v>
      </c>
      <c r="Q12" s="290">
        <f t="shared" si="2"/>
        <v>0</v>
      </c>
    </row>
    <row r="13" ht="25.5" customHeight="1" spans="1:17">
      <c r="A13" s="218" t="s">
        <v>83</v>
      </c>
      <c r="B13" s="218" t="s">
        <v>84</v>
      </c>
      <c r="C13" s="219" t="s">
        <v>85</v>
      </c>
      <c r="D13" s="220" t="s">
        <v>86</v>
      </c>
      <c r="E13" s="284">
        <v>251.45</v>
      </c>
      <c r="F13" s="284">
        <v>0</v>
      </c>
      <c r="G13" s="224">
        <v>0</v>
      </c>
      <c r="H13" s="285">
        <v>0</v>
      </c>
      <c r="I13" s="286">
        <v>0</v>
      </c>
      <c r="J13" s="284">
        <v>251.45</v>
      </c>
      <c r="K13" s="287">
        <v>0</v>
      </c>
      <c r="L13" s="288">
        <v>0</v>
      </c>
      <c r="M13" s="289">
        <v>251.45</v>
      </c>
      <c r="N13" s="290">
        <v>0</v>
      </c>
      <c r="O13" s="290">
        <v>0</v>
      </c>
      <c r="P13" s="290">
        <v>0</v>
      </c>
      <c r="Q13" s="290">
        <v>0</v>
      </c>
    </row>
    <row r="14" ht="25.5" customHeight="1" spans="1:17">
      <c r="A14" s="218" t="s">
        <v>87</v>
      </c>
      <c r="B14" s="218"/>
      <c r="C14" s="219"/>
      <c r="D14" s="220" t="s">
        <v>88</v>
      </c>
      <c r="E14" s="284">
        <f t="shared" ref="E14:Q14" si="3">E15+E17</f>
        <v>2640.5991</v>
      </c>
      <c r="F14" s="284">
        <f t="shared" si="3"/>
        <v>1010.0991</v>
      </c>
      <c r="G14" s="224">
        <f t="shared" si="3"/>
        <v>916.7906</v>
      </c>
      <c r="H14" s="285">
        <f t="shared" si="3"/>
        <v>92.6365</v>
      </c>
      <c r="I14" s="286">
        <f t="shared" si="3"/>
        <v>0.672</v>
      </c>
      <c r="J14" s="284">
        <f t="shared" si="3"/>
        <v>1630.5</v>
      </c>
      <c r="K14" s="287">
        <f t="shared" si="3"/>
        <v>238</v>
      </c>
      <c r="L14" s="288">
        <f t="shared" si="3"/>
        <v>0</v>
      </c>
      <c r="M14" s="289">
        <f t="shared" si="3"/>
        <v>1392.5</v>
      </c>
      <c r="N14" s="290">
        <f t="shared" si="3"/>
        <v>0</v>
      </c>
      <c r="O14" s="290">
        <f t="shared" si="3"/>
        <v>0</v>
      </c>
      <c r="P14" s="290">
        <f t="shared" si="3"/>
        <v>0</v>
      </c>
      <c r="Q14" s="290">
        <f t="shared" si="3"/>
        <v>0</v>
      </c>
    </row>
    <row r="15" ht="25.5" customHeight="1" spans="1:17">
      <c r="A15" s="218" t="s">
        <v>89</v>
      </c>
      <c r="B15" s="218" t="s">
        <v>90</v>
      </c>
      <c r="C15" s="219"/>
      <c r="D15" s="220" t="s">
        <v>91</v>
      </c>
      <c r="E15" s="284">
        <f t="shared" ref="E15:Q15" si="4">E16</f>
        <v>2040.5991</v>
      </c>
      <c r="F15" s="284">
        <f t="shared" si="4"/>
        <v>1010.0991</v>
      </c>
      <c r="G15" s="224">
        <f t="shared" si="4"/>
        <v>916.7906</v>
      </c>
      <c r="H15" s="285">
        <f t="shared" si="4"/>
        <v>92.6365</v>
      </c>
      <c r="I15" s="286">
        <f t="shared" si="4"/>
        <v>0.672</v>
      </c>
      <c r="J15" s="284">
        <f t="shared" si="4"/>
        <v>1030.5</v>
      </c>
      <c r="K15" s="287">
        <f t="shared" si="4"/>
        <v>238</v>
      </c>
      <c r="L15" s="288">
        <f t="shared" si="4"/>
        <v>0</v>
      </c>
      <c r="M15" s="289">
        <f t="shared" si="4"/>
        <v>792.5</v>
      </c>
      <c r="N15" s="290">
        <f t="shared" si="4"/>
        <v>0</v>
      </c>
      <c r="O15" s="290">
        <f t="shared" si="4"/>
        <v>0</v>
      </c>
      <c r="P15" s="290">
        <f t="shared" si="4"/>
        <v>0</v>
      </c>
      <c r="Q15" s="290">
        <f t="shared" si="4"/>
        <v>0</v>
      </c>
    </row>
    <row r="16" ht="25.5" customHeight="1" spans="1:17">
      <c r="A16" s="218" t="s">
        <v>92</v>
      </c>
      <c r="B16" s="218" t="s">
        <v>93</v>
      </c>
      <c r="C16" s="219" t="s">
        <v>77</v>
      </c>
      <c r="D16" s="220" t="s">
        <v>94</v>
      </c>
      <c r="E16" s="284">
        <v>2040.5991</v>
      </c>
      <c r="F16" s="284">
        <v>1010.0991</v>
      </c>
      <c r="G16" s="224">
        <v>916.7906</v>
      </c>
      <c r="H16" s="285">
        <v>92.6365</v>
      </c>
      <c r="I16" s="286">
        <v>0.672</v>
      </c>
      <c r="J16" s="284">
        <v>1030.5</v>
      </c>
      <c r="K16" s="287">
        <v>238</v>
      </c>
      <c r="L16" s="288">
        <v>0</v>
      </c>
      <c r="M16" s="289">
        <v>792.5</v>
      </c>
      <c r="N16" s="290">
        <v>0</v>
      </c>
      <c r="O16" s="290">
        <v>0</v>
      </c>
      <c r="P16" s="290">
        <v>0</v>
      </c>
      <c r="Q16" s="290">
        <v>0</v>
      </c>
    </row>
    <row r="17" ht="25.5" customHeight="1" spans="1:17">
      <c r="A17" s="218" t="s">
        <v>89</v>
      </c>
      <c r="B17" s="218" t="s">
        <v>95</v>
      </c>
      <c r="C17" s="219"/>
      <c r="D17" s="220" t="s">
        <v>96</v>
      </c>
      <c r="E17" s="284">
        <f t="shared" ref="E17:Q17" si="5">E18</f>
        <v>600</v>
      </c>
      <c r="F17" s="284">
        <f t="shared" si="5"/>
        <v>0</v>
      </c>
      <c r="G17" s="224">
        <f t="shared" si="5"/>
        <v>0</v>
      </c>
      <c r="H17" s="285">
        <f t="shared" si="5"/>
        <v>0</v>
      </c>
      <c r="I17" s="286">
        <f t="shared" si="5"/>
        <v>0</v>
      </c>
      <c r="J17" s="284">
        <f t="shared" si="5"/>
        <v>600</v>
      </c>
      <c r="K17" s="287">
        <f t="shared" si="5"/>
        <v>0</v>
      </c>
      <c r="L17" s="288">
        <f t="shared" si="5"/>
        <v>0</v>
      </c>
      <c r="M17" s="289">
        <f t="shared" si="5"/>
        <v>600</v>
      </c>
      <c r="N17" s="290">
        <f t="shared" si="5"/>
        <v>0</v>
      </c>
      <c r="O17" s="290">
        <f t="shared" si="5"/>
        <v>0</v>
      </c>
      <c r="P17" s="290">
        <f t="shared" si="5"/>
        <v>0</v>
      </c>
      <c r="Q17" s="290">
        <f t="shared" si="5"/>
        <v>0</v>
      </c>
    </row>
    <row r="18" ht="25.5" customHeight="1" spans="1:17">
      <c r="A18" s="218" t="s">
        <v>92</v>
      </c>
      <c r="B18" s="218" t="s">
        <v>97</v>
      </c>
      <c r="C18" s="219" t="s">
        <v>95</v>
      </c>
      <c r="D18" s="220" t="s">
        <v>98</v>
      </c>
      <c r="E18" s="284">
        <v>600</v>
      </c>
      <c r="F18" s="284">
        <v>0</v>
      </c>
      <c r="G18" s="224">
        <v>0</v>
      </c>
      <c r="H18" s="285">
        <v>0</v>
      </c>
      <c r="I18" s="286">
        <v>0</v>
      </c>
      <c r="J18" s="284">
        <v>600</v>
      </c>
      <c r="K18" s="287">
        <v>0</v>
      </c>
      <c r="L18" s="288">
        <v>0</v>
      </c>
      <c r="M18" s="289">
        <v>600</v>
      </c>
      <c r="N18" s="290">
        <v>0</v>
      </c>
      <c r="O18" s="290">
        <v>0</v>
      </c>
      <c r="P18" s="290">
        <v>0</v>
      </c>
      <c r="Q18" s="290">
        <v>0</v>
      </c>
    </row>
    <row r="19" ht="25.5" customHeight="1" spans="1:17">
      <c r="A19" s="218" t="s">
        <v>99</v>
      </c>
      <c r="B19" s="218"/>
      <c r="C19" s="219"/>
      <c r="D19" s="220" t="s">
        <v>100</v>
      </c>
      <c r="E19" s="284">
        <f t="shared" ref="E19:Q20" si="6">E20</f>
        <v>64.4935</v>
      </c>
      <c r="F19" s="284">
        <f t="shared" si="6"/>
        <v>64.4935</v>
      </c>
      <c r="G19" s="224">
        <f t="shared" si="6"/>
        <v>64.4935</v>
      </c>
      <c r="H19" s="285">
        <f t="shared" si="6"/>
        <v>0</v>
      </c>
      <c r="I19" s="286">
        <f t="shared" si="6"/>
        <v>0</v>
      </c>
      <c r="J19" s="284">
        <f t="shared" si="6"/>
        <v>0</v>
      </c>
      <c r="K19" s="287">
        <f t="shared" si="6"/>
        <v>0</v>
      </c>
      <c r="L19" s="288">
        <f t="shared" si="6"/>
        <v>0</v>
      </c>
      <c r="M19" s="289">
        <f t="shared" si="6"/>
        <v>0</v>
      </c>
      <c r="N19" s="290">
        <f t="shared" si="6"/>
        <v>0</v>
      </c>
      <c r="O19" s="290">
        <f t="shared" si="6"/>
        <v>0</v>
      </c>
      <c r="P19" s="290">
        <f t="shared" si="6"/>
        <v>0</v>
      </c>
      <c r="Q19" s="290">
        <f t="shared" si="6"/>
        <v>0</v>
      </c>
    </row>
    <row r="20" ht="25.5" customHeight="1" spans="1:17">
      <c r="A20" s="218" t="s">
        <v>101</v>
      </c>
      <c r="B20" s="218" t="s">
        <v>85</v>
      </c>
      <c r="C20" s="219"/>
      <c r="D20" s="220" t="s">
        <v>102</v>
      </c>
      <c r="E20" s="284">
        <f t="shared" si="6"/>
        <v>64.4935</v>
      </c>
      <c r="F20" s="284">
        <f t="shared" si="6"/>
        <v>64.4935</v>
      </c>
      <c r="G20" s="224">
        <f t="shared" si="6"/>
        <v>64.4935</v>
      </c>
      <c r="H20" s="285">
        <f t="shared" si="6"/>
        <v>0</v>
      </c>
      <c r="I20" s="286">
        <f t="shared" si="6"/>
        <v>0</v>
      </c>
      <c r="J20" s="284">
        <f t="shared" si="6"/>
        <v>0</v>
      </c>
      <c r="K20" s="287">
        <f t="shared" si="6"/>
        <v>0</v>
      </c>
      <c r="L20" s="288">
        <f t="shared" si="6"/>
        <v>0</v>
      </c>
      <c r="M20" s="289">
        <f t="shared" si="6"/>
        <v>0</v>
      </c>
      <c r="N20" s="290">
        <f t="shared" si="6"/>
        <v>0</v>
      </c>
      <c r="O20" s="290">
        <f t="shared" si="6"/>
        <v>0</v>
      </c>
      <c r="P20" s="290">
        <f t="shared" si="6"/>
        <v>0</v>
      </c>
      <c r="Q20" s="290">
        <f t="shared" si="6"/>
        <v>0</v>
      </c>
    </row>
    <row r="21" ht="25.5" customHeight="1" spans="1:17">
      <c r="A21" s="218" t="s">
        <v>103</v>
      </c>
      <c r="B21" s="218" t="s">
        <v>104</v>
      </c>
      <c r="C21" s="219" t="s">
        <v>77</v>
      </c>
      <c r="D21" s="220" t="s">
        <v>105</v>
      </c>
      <c r="E21" s="284">
        <v>64.4935</v>
      </c>
      <c r="F21" s="284">
        <v>64.4935</v>
      </c>
      <c r="G21" s="224">
        <v>64.4935</v>
      </c>
      <c r="H21" s="285">
        <v>0</v>
      </c>
      <c r="I21" s="286">
        <v>0</v>
      </c>
      <c r="J21" s="284">
        <v>0</v>
      </c>
      <c r="K21" s="287">
        <v>0</v>
      </c>
      <c r="L21" s="288">
        <v>0</v>
      </c>
      <c r="M21" s="289">
        <v>0</v>
      </c>
      <c r="N21" s="290">
        <v>0</v>
      </c>
      <c r="O21" s="290">
        <v>0</v>
      </c>
      <c r="P21" s="290">
        <v>0</v>
      </c>
      <c r="Q21" s="290">
        <v>0</v>
      </c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showGridLines="0" showZeros="0" workbookViewId="0">
      <selection activeCell="H21" sqref="H21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95" t="s">
        <v>106</v>
      </c>
      <c r="B2" s="195"/>
      <c r="C2" s="195"/>
    </row>
    <row r="3" ht="18.75" customHeight="1" spans="2:3">
      <c r="B3" s="195"/>
      <c r="C3" s="195"/>
    </row>
    <row r="4" customHeight="1" spans="2:3">
      <c r="B4" s="196" t="s">
        <v>1</v>
      </c>
      <c r="C4" s="197" t="s">
        <v>34</v>
      </c>
    </row>
    <row r="5" ht="26.25" customHeight="1" spans="1:3">
      <c r="A5" s="198" t="s">
        <v>107</v>
      </c>
      <c r="B5" s="199" t="s">
        <v>108</v>
      </c>
      <c r="C5" s="200" t="s">
        <v>109</v>
      </c>
    </row>
    <row r="6" s="107" customFormat="1" ht="26.25" customHeight="1" spans="1:3">
      <c r="A6" s="201"/>
      <c r="B6" s="202" t="s">
        <v>37</v>
      </c>
      <c r="C6" s="283">
        <f>C7+C13+C25</f>
        <v>1137.4026</v>
      </c>
    </row>
    <row r="7" ht="26.25" customHeight="1" spans="1:3">
      <c r="A7" s="201">
        <v>301</v>
      </c>
      <c r="B7" s="202" t="s">
        <v>55</v>
      </c>
      <c r="C7" s="283">
        <f>SUM(C8:C12)</f>
        <v>981.2841</v>
      </c>
    </row>
    <row r="8" ht="26.25" customHeight="1" spans="1:3">
      <c r="A8" s="201">
        <v>30101</v>
      </c>
      <c r="B8" s="202" t="s">
        <v>110</v>
      </c>
      <c r="C8" s="283">
        <v>207.156</v>
      </c>
    </row>
    <row r="9" ht="26.25" customHeight="1" spans="1:3">
      <c r="A9" s="201">
        <v>30102</v>
      </c>
      <c r="B9" s="202" t="s">
        <v>111</v>
      </c>
      <c r="C9" s="283">
        <v>109.308</v>
      </c>
    </row>
    <row r="10" ht="26.25" customHeight="1" spans="1:3">
      <c r="A10" s="201">
        <v>30103</v>
      </c>
      <c r="B10" s="202" t="s">
        <v>112</v>
      </c>
      <c r="C10" s="283">
        <v>467.302</v>
      </c>
    </row>
    <row r="11" ht="26.25" customHeight="1" spans="1:3">
      <c r="A11" s="201">
        <v>30104</v>
      </c>
      <c r="B11" s="202" t="s">
        <v>113</v>
      </c>
      <c r="C11" s="283">
        <v>133.0246</v>
      </c>
    </row>
    <row r="12" ht="26.25" customHeight="1" spans="1:3">
      <c r="A12" s="201">
        <v>30113</v>
      </c>
      <c r="B12" s="202" t="s">
        <v>114</v>
      </c>
      <c r="C12" s="283">
        <v>64.4935</v>
      </c>
    </row>
    <row r="13" ht="26.25" customHeight="1" spans="1:3">
      <c r="A13" s="201">
        <v>302</v>
      </c>
      <c r="B13" s="202" t="s">
        <v>56</v>
      </c>
      <c r="C13" s="283">
        <f>SUM(C14:C24)</f>
        <v>92.6365</v>
      </c>
    </row>
    <row r="14" ht="26.25" customHeight="1" spans="1:3">
      <c r="A14" s="201">
        <v>30201</v>
      </c>
      <c r="B14" s="202" t="s">
        <v>115</v>
      </c>
      <c r="C14" s="283">
        <v>21.4875</v>
      </c>
    </row>
    <row r="15" ht="26.25" customHeight="1" spans="1:3">
      <c r="A15" s="201">
        <v>30207</v>
      </c>
      <c r="B15" s="202" t="s">
        <v>116</v>
      </c>
      <c r="C15" s="283">
        <v>1.8</v>
      </c>
    </row>
    <row r="16" ht="26.25" customHeight="1" spans="1:3">
      <c r="A16" s="201">
        <v>30211</v>
      </c>
      <c r="B16" s="202" t="s">
        <v>117</v>
      </c>
      <c r="C16" s="283">
        <v>0.2</v>
      </c>
    </row>
    <row r="17" ht="26.25" customHeight="1" spans="1:3">
      <c r="A17" s="201">
        <v>30215</v>
      </c>
      <c r="B17" s="202" t="s">
        <v>118</v>
      </c>
      <c r="C17" s="283">
        <v>1</v>
      </c>
    </row>
    <row r="18" ht="26.25" customHeight="1" spans="1:3">
      <c r="A18" s="201">
        <v>30216</v>
      </c>
      <c r="B18" s="202" t="s">
        <v>119</v>
      </c>
      <c r="C18" s="283">
        <v>1</v>
      </c>
    </row>
    <row r="19" ht="26.25" customHeight="1" spans="1:3">
      <c r="A19" s="201">
        <v>30217</v>
      </c>
      <c r="B19" s="202" t="s">
        <v>120</v>
      </c>
      <c r="C19" s="283">
        <v>1</v>
      </c>
    </row>
    <row r="20" ht="26.25" customHeight="1" spans="1:3">
      <c r="A20" s="201">
        <v>30228</v>
      </c>
      <c r="B20" s="202" t="s">
        <v>121</v>
      </c>
      <c r="C20" s="283">
        <v>8.8685</v>
      </c>
    </row>
    <row r="21" ht="26.25" customHeight="1" spans="1:3">
      <c r="A21" s="201">
        <v>30231</v>
      </c>
      <c r="B21" s="202" t="s">
        <v>122</v>
      </c>
      <c r="C21" s="283">
        <v>3.2</v>
      </c>
    </row>
    <row r="22" ht="26.25" customHeight="1" spans="1:3">
      <c r="A22" s="201">
        <v>30239</v>
      </c>
      <c r="B22" s="202" t="s">
        <v>123</v>
      </c>
      <c r="C22" s="283">
        <v>14.568</v>
      </c>
    </row>
    <row r="23" ht="26.25" customHeight="1" spans="1:3">
      <c r="A23" s="201">
        <v>30293</v>
      </c>
      <c r="B23" s="202" t="s">
        <v>124</v>
      </c>
      <c r="C23" s="283">
        <v>4.5125</v>
      </c>
    </row>
    <row r="24" ht="26.25" customHeight="1" spans="1:3">
      <c r="A24" s="201">
        <v>30299</v>
      </c>
      <c r="B24" s="202" t="s">
        <v>125</v>
      </c>
      <c r="C24" s="283">
        <v>35</v>
      </c>
    </row>
    <row r="25" ht="26.25" customHeight="1" spans="1:3">
      <c r="A25" s="201">
        <v>303</v>
      </c>
      <c r="B25" s="202" t="s">
        <v>57</v>
      </c>
      <c r="C25" s="283">
        <f>SUM(C26:C28)</f>
        <v>63.482</v>
      </c>
    </row>
    <row r="26" ht="26.25" customHeight="1" spans="1:3">
      <c r="A26" s="201">
        <v>30305</v>
      </c>
      <c r="B26" s="202" t="s">
        <v>126</v>
      </c>
      <c r="C26" s="283">
        <v>60.5</v>
      </c>
    </row>
    <row r="27" ht="26.25" customHeight="1" spans="1:3">
      <c r="A27" s="201">
        <v>30397</v>
      </c>
      <c r="B27" s="202" t="s">
        <v>127</v>
      </c>
      <c r="C27" s="283">
        <v>0.672</v>
      </c>
    </row>
    <row r="28" ht="26.25" customHeight="1" spans="1:3">
      <c r="A28" s="201">
        <v>30399</v>
      </c>
      <c r="B28" s="202" t="s">
        <v>128</v>
      </c>
      <c r="C28" s="283">
        <v>2.31</v>
      </c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zoomScale="93" zoomScaleNormal="93" workbookViewId="0">
      <selection activeCell="G21" sqref="G21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33"/>
      <c r="B1" s="233"/>
      <c r="C1" s="233"/>
      <c r="D1" s="233"/>
      <c r="E1" s="233"/>
      <c r="F1" s="234"/>
    </row>
    <row r="2" ht="20.25" customHeight="1" spans="1:6">
      <c r="A2" s="235" t="s">
        <v>129</v>
      </c>
      <c r="B2" s="235"/>
      <c r="C2" s="235"/>
      <c r="D2" s="235"/>
      <c r="E2" s="235"/>
      <c r="F2" s="235"/>
    </row>
    <row r="3" customHeight="1" spans="1:6">
      <c r="A3" s="236" t="s">
        <v>130</v>
      </c>
      <c r="B3" s="236"/>
      <c r="C3" s="236"/>
      <c r="D3" s="236"/>
      <c r="E3" s="236"/>
      <c r="F3" s="237" t="s">
        <v>34</v>
      </c>
    </row>
    <row r="4" ht="21.95" customHeight="1" spans="1:6">
      <c r="A4" s="238" t="s">
        <v>3</v>
      </c>
      <c r="B4" s="239"/>
      <c r="C4" s="239" t="s">
        <v>4</v>
      </c>
      <c r="D4" s="240"/>
      <c r="E4" s="240"/>
      <c r="F4" s="241"/>
    </row>
    <row r="5" ht="20.1" customHeight="1" spans="1:6">
      <c r="A5" s="238" t="s">
        <v>131</v>
      </c>
      <c r="B5" s="242" t="s">
        <v>132</v>
      </c>
      <c r="C5" s="243" t="s">
        <v>131</v>
      </c>
      <c r="D5" s="242" t="s">
        <v>37</v>
      </c>
      <c r="E5" s="242" t="s">
        <v>133</v>
      </c>
      <c r="F5" s="244" t="s">
        <v>134</v>
      </c>
    </row>
    <row r="6" s="107" customFormat="1" ht="20.1" customHeight="1" spans="1:6">
      <c r="A6" s="245" t="s">
        <v>135</v>
      </c>
      <c r="B6" s="246">
        <v>3019.35</v>
      </c>
      <c r="C6" s="247" t="s">
        <v>136</v>
      </c>
      <c r="D6" s="248">
        <v>3019.35</v>
      </c>
      <c r="E6" s="249">
        <v>3019.35</v>
      </c>
      <c r="F6" s="250">
        <v>0</v>
      </c>
    </row>
    <row r="7" s="107" customFormat="1" ht="20.1" customHeight="1" spans="1:6">
      <c r="A7" s="245" t="s">
        <v>137</v>
      </c>
      <c r="B7" s="248">
        <v>3019.35</v>
      </c>
      <c r="C7" s="251" t="s">
        <v>138</v>
      </c>
      <c r="D7" s="248">
        <v>0</v>
      </c>
      <c r="E7" s="249">
        <v>0</v>
      </c>
      <c r="F7" s="252"/>
    </row>
    <row r="8" s="107" customFormat="1" ht="20.1" customHeight="1" spans="1:6">
      <c r="A8" s="245" t="s">
        <v>139</v>
      </c>
      <c r="B8" s="253">
        <v>0</v>
      </c>
      <c r="C8" s="251" t="s">
        <v>140</v>
      </c>
      <c r="D8" s="248">
        <v>0</v>
      </c>
      <c r="E8" s="249">
        <v>0</v>
      </c>
      <c r="F8" s="254"/>
    </row>
    <row r="9" s="107" customFormat="1" ht="20.1" customHeight="1" spans="1:6">
      <c r="A9" s="245"/>
      <c r="B9" s="255"/>
      <c r="C9" s="251" t="s">
        <v>141</v>
      </c>
      <c r="D9" s="248">
        <v>0</v>
      </c>
      <c r="E9" s="249">
        <v>0</v>
      </c>
      <c r="F9" s="250"/>
    </row>
    <row r="10" s="107" customFormat="1" ht="20.1" customHeight="1" spans="1:6">
      <c r="A10" s="245"/>
      <c r="B10" s="248"/>
      <c r="C10" s="251" t="s">
        <v>142</v>
      </c>
      <c r="D10" s="248">
        <v>0</v>
      </c>
      <c r="E10" s="249">
        <v>0</v>
      </c>
      <c r="F10" s="252"/>
    </row>
    <row r="11" s="107" customFormat="1" ht="20.1" customHeight="1" spans="1:6">
      <c r="A11" s="245"/>
      <c r="B11" s="253"/>
      <c r="C11" s="251" t="s">
        <v>143</v>
      </c>
      <c r="D11" s="248">
        <v>0</v>
      </c>
      <c r="E11" s="249">
        <v>0</v>
      </c>
      <c r="F11" s="254"/>
    </row>
    <row r="12" s="107" customFormat="1" ht="20.1" customHeight="1" spans="1:6">
      <c r="A12" s="245"/>
      <c r="B12" s="248"/>
      <c r="C12" s="251" t="s">
        <v>144</v>
      </c>
      <c r="D12" s="248">
        <v>0</v>
      </c>
      <c r="E12" s="249">
        <v>0</v>
      </c>
      <c r="F12" s="254"/>
    </row>
    <row r="13" s="107" customFormat="1" ht="20.1" customHeight="1" spans="1:6">
      <c r="A13" s="245"/>
      <c r="B13" s="256"/>
      <c r="C13" s="251" t="s">
        <v>145</v>
      </c>
      <c r="D13" s="248">
        <v>62.81</v>
      </c>
      <c r="E13" s="249">
        <v>62.81</v>
      </c>
      <c r="F13" s="254"/>
    </row>
    <row r="14" s="107" customFormat="1" ht="20.1" customHeight="1" spans="1:6">
      <c r="A14" s="257"/>
      <c r="B14" s="258"/>
      <c r="C14" s="251" t="s">
        <v>146</v>
      </c>
      <c r="D14" s="248">
        <v>0</v>
      </c>
      <c r="E14" s="249">
        <v>0</v>
      </c>
      <c r="F14" s="254"/>
    </row>
    <row r="15" s="107" customFormat="1" ht="20.1" customHeight="1" spans="1:6">
      <c r="A15" s="259"/>
      <c r="B15" s="246"/>
      <c r="C15" s="260" t="s">
        <v>147</v>
      </c>
      <c r="D15" s="248">
        <v>0</v>
      </c>
      <c r="E15" s="249">
        <v>0</v>
      </c>
      <c r="F15" s="254"/>
    </row>
    <row r="16" s="107" customFormat="1" ht="20.1" customHeight="1" spans="1:6">
      <c r="A16" s="261"/>
      <c r="B16" s="248"/>
      <c r="C16" s="251" t="s">
        <v>148</v>
      </c>
      <c r="D16" s="248">
        <v>251.45</v>
      </c>
      <c r="E16" s="249">
        <v>251.45</v>
      </c>
      <c r="F16" s="254"/>
    </row>
    <row r="17" s="107" customFormat="1" ht="20.1" customHeight="1" spans="1:6">
      <c r="A17" s="262"/>
      <c r="B17" s="263"/>
      <c r="C17" s="260" t="s">
        <v>149</v>
      </c>
      <c r="D17" s="248">
        <v>2640.6</v>
      </c>
      <c r="E17" s="249">
        <v>2640.6</v>
      </c>
      <c r="F17" s="254"/>
    </row>
    <row r="18" s="107" customFormat="1" ht="20.1" customHeight="1" spans="1:6">
      <c r="A18" s="264"/>
      <c r="B18" s="265"/>
      <c r="C18" s="260" t="s">
        <v>150</v>
      </c>
      <c r="D18" s="248">
        <v>0</v>
      </c>
      <c r="E18" s="249">
        <v>0</v>
      </c>
      <c r="F18" s="254"/>
    </row>
    <row r="19" s="107" customFormat="1" ht="20.1" customHeight="1" spans="1:6">
      <c r="A19" s="266"/>
      <c r="B19" s="248"/>
      <c r="C19" s="260" t="s">
        <v>151</v>
      </c>
      <c r="D19" s="248">
        <v>0</v>
      </c>
      <c r="E19" s="249">
        <v>0</v>
      </c>
      <c r="F19" s="254"/>
    </row>
    <row r="20" s="107" customFormat="1" ht="20.1" customHeight="1" spans="1:6">
      <c r="A20" s="267"/>
      <c r="B20" s="246"/>
      <c r="C20" s="268" t="s">
        <v>152</v>
      </c>
      <c r="D20" s="248">
        <v>0</v>
      </c>
      <c r="E20" s="249">
        <v>0</v>
      </c>
      <c r="F20" s="254"/>
    </row>
    <row r="21" s="107" customFormat="1" ht="20.1" customHeight="1" spans="1:6">
      <c r="A21" s="269"/>
      <c r="B21" s="248"/>
      <c r="C21" s="270" t="s">
        <v>153</v>
      </c>
      <c r="D21" s="248">
        <v>0</v>
      </c>
      <c r="E21" s="249">
        <v>0</v>
      </c>
      <c r="F21" s="254"/>
    </row>
    <row r="22" s="107" customFormat="1" ht="20.1" customHeight="1" spans="1:6">
      <c r="A22" s="257"/>
      <c r="B22" s="263"/>
      <c r="C22" s="270" t="s">
        <v>154</v>
      </c>
      <c r="D22" s="248">
        <v>0</v>
      </c>
      <c r="E22" s="249">
        <v>0</v>
      </c>
      <c r="F22" s="271"/>
    </row>
    <row r="23" s="107" customFormat="1" ht="20.1" customHeight="1" spans="1:6">
      <c r="A23" s="266"/>
      <c r="B23" s="248"/>
      <c r="C23" s="270" t="s">
        <v>155</v>
      </c>
      <c r="D23" s="248">
        <v>0</v>
      </c>
      <c r="E23" s="249">
        <v>0</v>
      </c>
      <c r="F23" s="271"/>
    </row>
    <row r="24" s="107" customFormat="1" ht="20.1" customHeight="1" spans="1:6">
      <c r="A24" s="272"/>
      <c r="B24" s="246"/>
      <c r="C24" s="273" t="s">
        <v>156</v>
      </c>
      <c r="D24" s="248">
        <v>64.49</v>
      </c>
      <c r="E24" s="249">
        <v>64.49</v>
      </c>
      <c r="F24" s="271"/>
    </row>
    <row r="25" s="107" customFormat="1" ht="20.1" customHeight="1" spans="1:6">
      <c r="A25" s="272"/>
      <c r="B25" s="246"/>
      <c r="C25" s="273" t="s">
        <v>157</v>
      </c>
      <c r="D25" s="248">
        <v>0</v>
      </c>
      <c r="E25" s="249">
        <v>0</v>
      </c>
      <c r="F25" s="271"/>
    </row>
    <row r="26" s="107" customFormat="1" ht="20.1" customHeight="1" spans="1:6">
      <c r="A26" s="272"/>
      <c r="B26" s="246"/>
      <c r="C26" s="273" t="s">
        <v>158</v>
      </c>
      <c r="D26" s="248">
        <v>0</v>
      </c>
      <c r="E26" s="274">
        <v>0</v>
      </c>
      <c r="F26" s="275"/>
    </row>
    <row r="27" ht="20.1" customHeight="1" spans="1:6">
      <c r="A27" s="276"/>
      <c r="B27" s="277"/>
      <c r="C27" s="278"/>
      <c r="D27" s="248">
        <v>0</v>
      </c>
      <c r="E27" s="279"/>
      <c r="F27" s="275"/>
    </row>
    <row r="28" s="107" customFormat="1" ht="20.1" customHeight="1" spans="1:6">
      <c r="A28" s="280" t="s">
        <v>159</v>
      </c>
      <c r="B28" s="248">
        <v>3019.35</v>
      </c>
      <c r="C28" s="281" t="s">
        <v>160</v>
      </c>
      <c r="D28" s="248">
        <v>3019.35</v>
      </c>
      <c r="E28" s="282">
        <v>3019.35</v>
      </c>
      <c r="F28" s="27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showGridLines="0" showZeros="0" zoomScale="95" zoomScaleNormal="95" workbookViewId="0">
      <selection activeCell="K20" sqref="K20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ht="20.25" customHeight="1" spans="1:17">
      <c r="A2" s="205" t="s">
        <v>161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ht="23.1" customHeight="1" spans="1:17">
      <c r="A3" s="207" t="s">
        <v>1</v>
      </c>
      <c r="B3" s="208"/>
      <c r="C3" s="208"/>
      <c r="D3" s="208"/>
      <c r="E3" s="208"/>
      <c r="F3" s="208"/>
      <c r="G3" s="208"/>
      <c r="H3" s="208"/>
      <c r="I3" s="208"/>
      <c r="J3" s="204"/>
      <c r="K3" s="204"/>
      <c r="L3" s="204"/>
      <c r="M3" s="204"/>
      <c r="N3" s="204"/>
      <c r="O3" s="204"/>
      <c r="P3" s="204"/>
      <c r="Q3" s="232" t="s">
        <v>34</v>
      </c>
    </row>
    <row r="4" ht="39.95" customHeight="1" spans="1:17">
      <c r="A4" s="209" t="s">
        <v>51</v>
      </c>
      <c r="B4" s="210"/>
      <c r="C4" s="211"/>
      <c r="D4" s="212" t="s">
        <v>52</v>
      </c>
      <c r="E4" s="212" t="s">
        <v>53</v>
      </c>
      <c r="F4" s="213" t="s">
        <v>54</v>
      </c>
      <c r="G4" s="212" t="s">
        <v>55</v>
      </c>
      <c r="H4" s="212" t="s">
        <v>56</v>
      </c>
      <c r="I4" s="212" t="s">
        <v>57</v>
      </c>
      <c r="J4" s="213" t="s">
        <v>58</v>
      </c>
      <c r="K4" s="225" t="s">
        <v>59</v>
      </c>
      <c r="L4" s="225" t="s">
        <v>60</v>
      </c>
      <c r="M4" s="212" t="s">
        <v>61</v>
      </c>
      <c r="N4" s="212" t="s">
        <v>62</v>
      </c>
      <c r="O4" s="212" t="s">
        <v>63</v>
      </c>
      <c r="P4" s="212" t="s">
        <v>64</v>
      </c>
      <c r="Q4" s="213" t="s">
        <v>65</v>
      </c>
    </row>
    <row r="5" ht="26.1" customHeight="1" spans="1:17">
      <c r="A5" s="213" t="s">
        <v>66</v>
      </c>
      <c r="B5" s="213" t="s">
        <v>67</v>
      </c>
      <c r="C5" s="214" t="s">
        <v>68</v>
      </c>
      <c r="D5" s="215"/>
      <c r="E5" s="215"/>
      <c r="F5" s="213" t="s">
        <v>69</v>
      </c>
      <c r="G5" s="215"/>
      <c r="H5" s="215"/>
      <c r="I5" s="215"/>
      <c r="J5" s="213" t="s">
        <v>69</v>
      </c>
      <c r="K5" s="215"/>
      <c r="L5" s="215"/>
      <c r="M5" s="215"/>
      <c r="N5" s="215"/>
      <c r="O5" s="215"/>
      <c r="P5" s="215"/>
      <c r="Q5" s="213"/>
    </row>
    <row r="6" ht="18" customHeight="1" spans="1:17">
      <c r="A6" s="216" t="s">
        <v>47</v>
      </c>
      <c r="B6" s="216" t="s">
        <v>47</v>
      </c>
      <c r="C6" s="217" t="s">
        <v>47</v>
      </c>
      <c r="D6" s="216" t="s">
        <v>47</v>
      </c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26">
        <v>6</v>
      </c>
      <c r="K6" s="226">
        <v>7</v>
      </c>
      <c r="L6" s="22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</row>
    <row r="7" s="107" customFormat="1" ht="25.5" customHeight="1" spans="1:17">
      <c r="A7" s="218"/>
      <c r="B7" s="218"/>
      <c r="C7" s="219"/>
      <c r="D7" s="220" t="s">
        <v>37</v>
      </c>
      <c r="E7" s="223">
        <f t="shared" ref="E7:Q7" si="0">E8+E11+E14+E19</f>
        <v>3019.35</v>
      </c>
      <c r="F7" s="221">
        <f t="shared" si="0"/>
        <v>1137.4</v>
      </c>
      <c r="G7" s="222">
        <f t="shared" si="0"/>
        <v>981.28</v>
      </c>
      <c r="H7" s="224">
        <f t="shared" si="0"/>
        <v>92.6365</v>
      </c>
      <c r="I7" s="227">
        <f t="shared" si="0"/>
        <v>63.48</v>
      </c>
      <c r="J7" s="221">
        <f t="shared" si="0"/>
        <v>1881.95</v>
      </c>
      <c r="K7" s="228">
        <f t="shared" si="0"/>
        <v>238</v>
      </c>
      <c r="L7" s="229">
        <f t="shared" si="0"/>
        <v>0</v>
      </c>
      <c r="M7" s="230">
        <f t="shared" si="0"/>
        <v>1643.95</v>
      </c>
      <c r="N7" s="231">
        <f t="shared" si="0"/>
        <v>0</v>
      </c>
      <c r="O7" s="231">
        <f t="shared" si="0"/>
        <v>0</v>
      </c>
      <c r="P7" s="231">
        <f t="shared" si="0"/>
        <v>0</v>
      </c>
      <c r="Q7" s="231">
        <f t="shared" si="0"/>
        <v>0</v>
      </c>
    </row>
    <row r="8" ht="25.5" customHeight="1" spans="1:17">
      <c r="A8" s="218" t="s">
        <v>70</v>
      </c>
      <c r="B8" s="218"/>
      <c r="C8" s="219"/>
      <c r="D8" s="220"/>
      <c r="E8" s="223">
        <f t="shared" ref="E8:Q9" si="1">E9</f>
        <v>62.81</v>
      </c>
      <c r="F8" s="221">
        <f t="shared" si="1"/>
        <v>62.81</v>
      </c>
      <c r="G8" s="222">
        <f t="shared" si="1"/>
        <v>0</v>
      </c>
      <c r="H8" s="224">
        <f t="shared" si="1"/>
        <v>0</v>
      </c>
      <c r="I8" s="227">
        <f t="shared" si="1"/>
        <v>62.81</v>
      </c>
      <c r="J8" s="221">
        <f t="shared" si="1"/>
        <v>0</v>
      </c>
      <c r="K8" s="228">
        <f t="shared" si="1"/>
        <v>0</v>
      </c>
      <c r="L8" s="229">
        <f t="shared" si="1"/>
        <v>0</v>
      </c>
      <c r="M8" s="230">
        <f t="shared" si="1"/>
        <v>0</v>
      </c>
      <c r="N8" s="231">
        <f t="shared" si="1"/>
        <v>0</v>
      </c>
      <c r="O8" s="231">
        <f t="shared" si="1"/>
        <v>0</v>
      </c>
      <c r="P8" s="231">
        <f t="shared" si="1"/>
        <v>0</v>
      </c>
      <c r="Q8" s="231">
        <f t="shared" si="1"/>
        <v>0</v>
      </c>
    </row>
    <row r="9" ht="25.5" customHeight="1" spans="1:17">
      <c r="A9" s="218"/>
      <c r="B9" s="218" t="s">
        <v>73</v>
      </c>
      <c r="C9" s="219"/>
      <c r="D9" s="220"/>
      <c r="E9" s="223">
        <f t="shared" si="1"/>
        <v>62.81</v>
      </c>
      <c r="F9" s="221">
        <f t="shared" si="1"/>
        <v>62.81</v>
      </c>
      <c r="G9" s="222">
        <f t="shared" si="1"/>
        <v>0</v>
      </c>
      <c r="H9" s="224">
        <f t="shared" si="1"/>
        <v>0</v>
      </c>
      <c r="I9" s="227">
        <f t="shared" si="1"/>
        <v>62.81</v>
      </c>
      <c r="J9" s="221">
        <f t="shared" si="1"/>
        <v>0</v>
      </c>
      <c r="K9" s="228">
        <f t="shared" si="1"/>
        <v>0</v>
      </c>
      <c r="L9" s="229">
        <f t="shared" si="1"/>
        <v>0</v>
      </c>
      <c r="M9" s="230">
        <f t="shared" si="1"/>
        <v>0</v>
      </c>
      <c r="N9" s="231">
        <f t="shared" si="1"/>
        <v>0</v>
      </c>
      <c r="O9" s="231">
        <f t="shared" si="1"/>
        <v>0</v>
      </c>
      <c r="P9" s="231">
        <f t="shared" si="1"/>
        <v>0</v>
      </c>
      <c r="Q9" s="231">
        <f t="shared" si="1"/>
        <v>0</v>
      </c>
    </row>
    <row r="10" ht="25.5" customHeight="1" spans="1:17">
      <c r="A10" s="218" t="s">
        <v>72</v>
      </c>
      <c r="B10" s="218" t="s">
        <v>76</v>
      </c>
      <c r="C10" s="219" t="s">
        <v>77</v>
      </c>
      <c r="D10" s="220" t="s">
        <v>71</v>
      </c>
      <c r="E10" s="223">
        <v>62.81</v>
      </c>
      <c r="F10" s="221">
        <v>62.81</v>
      </c>
      <c r="G10" s="222">
        <v>0</v>
      </c>
      <c r="H10" s="224">
        <v>0</v>
      </c>
      <c r="I10" s="227">
        <v>62.81</v>
      </c>
      <c r="J10" s="221">
        <v>0</v>
      </c>
      <c r="K10" s="228">
        <v>0</v>
      </c>
      <c r="L10" s="229">
        <v>0</v>
      </c>
      <c r="M10" s="230">
        <v>0</v>
      </c>
      <c r="N10" s="231">
        <v>0</v>
      </c>
      <c r="O10" s="231">
        <v>0</v>
      </c>
      <c r="P10" s="231">
        <v>0</v>
      </c>
      <c r="Q10" s="231">
        <v>0</v>
      </c>
    </row>
    <row r="11" ht="25.5" customHeight="1" spans="1:17">
      <c r="A11" s="218" t="s">
        <v>79</v>
      </c>
      <c r="B11" s="218"/>
      <c r="C11" s="219"/>
      <c r="D11" s="220"/>
      <c r="E11" s="223">
        <f t="shared" ref="E11:Q12" si="2">E12</f>
        <v>251.45</v>
      </c>
      <c r="F11" s="221">
        <f t="shared" si="2"/>
        <v>0</v>
      </c>
      <c r="G11" s="222">
        <f t="shared" si="2"/>
        <v>0</v>
      </c>
      <c r="H11" s="224">
        <f t="shared" si="2"/>
        <v>0</v>
      </c>
      <c r="I11" s="227">
        <f t="shared" si="2"/>
        <v>0</v>
      </c>
      <c r="J11" s="221">
        <f t="shared" si="2"/>
        <v>251.45</v>
      </c>
      <c r="K11" s="228">
        <f t="shared" si="2"/>
        <v>0</v>
      </c>
      <c r="L11" s="229">
        <f t="shared" si="2"/>
        <v>0</v>
      </c>
      <c r="M11" s="230">
        <f t="shared" si="2"/>
        <v>251.45</v>
      </c>
      <c r="N11" s="231">
        <f t="shared" si="2"/>
        <v>0</v>
      </c>
      <c r="O11" s="231">
        <f t="shared" si="2"/>
        <v>0</v>
      </c>
      <c r="P11" s="231">
        <f t="shared" si="2"/>
        <v>0</v>
      </c>
      <c r="Q11" s="231">
        <f t="shared" si="2"/>
        <v>0</v>
      </c>
    </row>
    <row r="12" ht="25.5" customHeight="1" spans="1:17">
      <c r="A12" s="218"/>
      <c r="B12" s="218" t="s">
        <v>77</v>
      </c>
      <c r="C12" s="219"/>
      <c r="D12" s="220"/>
      <c r="E12" s="223">
        <f t="shared" si="2"/>
        <v>251.45</v>
      </c>
      <c r="F12" s="221">
        <f t="shared" si="2"/>
        <v>0</v>
      </c>
      <c r="G12" s="222">
        <f t="shared" si="2"/>
        <v>0</v>
      </c>
      <c r="H12" s="224">
        <f t="shared" si="2"/>
        <v>0</v>
      </c>
      <c r="I12" s="227">
        <f t="shared" si="2"/>
        <v>0</v>
      </c>
      <c r="J12" s="221">
        <f t="shared" si="2"/>
        <v>251.45</v>
      </c>
      <c r="K12" s="228">
        <f t="shared" si="2"/>
        <v>0</v>
      </c>
      <c r="L12" s="229">
        <f t="shared" si="2"/>
        <v>0</v>
      </c>
      <c r="M12" s="230">
        <f t="shared" si="2"/>
        <v>251.45</v>
      </c>
      <c r="N12" s="231">
        <f t="shared" si="2"/>
        <v>0</v>
      </c>
      <c r="O12" s="231">
        <f t="shared" si="2"/>
        <v>0</v>
      </c>
      <c r="P12" s="231">
        <f t="shared" si="2"/>
        <v>0</v>
      </c>
      <c r="Q12" s="231">
        <f t="shared" si="2"/>
        <v>0</v>
      </c>
    </row>
    <row r="13" ht="25.5" customHeight="1" spans="1:17">
      <c r="A13" s="218" t="s">
        <v>81</v>
      </c>
      <c r="B13" s="218" t="s">
        <v>84</v>
      </c>
      <c r="C13" s="219" t="s">
        <v>85</v>
      </c>
      <c r="D13" s="220" t="s">
        <v>80</v>
      </c>
      <c r="E13" s="223">
        <v>251.45</v>
      </c>
      <c r="F13" s="221">
        <v>0</v>
      </c>
      <c r="G13" s="222">
        <v>0</v>
      </c>
      <c r="H13" s="224">
        <v>0</v>
      </c>
      <c r="I13" s="227">
        <v>0</v>
      </c>
      <c r="J13" s="221">
        <v>251.45</v>
      </c>
      <c r="K13" s="228">
        <v>0</v>
      </c>
      <c r="L13" s="229">
        <v>0</v>
      </c>
      <c r="M13" s="230">
        <v>251.45</v>
      </c>
      <c r="N13" s="231">
        <v>0</v>
      </c>
      <c r="O13" s="231">
        <v>0</v>
      </c>
      <c r="P13" s="231">
        <v>0</v>
      </c>
      <c r="Q13" s="231">
        <v>0</v>
      </c>
    </row>
    <row r="14" ht="25.5" customHeight="1" spans="1:17">
      <c r="A14" s="218" t="s">
        <v>87</v>
      </c>
      <c r="B14" s="218"/>
      <c r="C14" s="219"/>
      <c r="D14" s="220"/>
      <c r="E14" s="223">
        <f t="shared" ref="E14:Q14" si="3">E15+E17</f>
        <v>2640.6</v>
      </c>
      <c r="F14" s="221">
        <f t="shared" si="3"/>
        <v>1010.1</v>
      </c>
      <c r="G14" s="222">
        <f t="shared" si="3"/>
        <v>916.79</v>
      </c>
      <c r="H14" s="224">
        <f t="shared" si="3"/>
        <v>92.6365</v>
      </c>
      <c r="I14" s="227">
        <f t="shared" si="3"/>
        <v>0.67</v>
      </c>
      <c r="J14" s="221">
        <f t="shared" si="3"/>
        <v>1630.5</v>
      </c>
      <c r="K14" s="228">
        <f t="shared" si="3"/>
        <v>238</v>
      </c>
      <c r="L14" s="229">
        <f t="shared" si="3"/>
        <v>0</v>
      </c>
      <c r="M14" s="230">
        <f t="shared" si="3"/>
        <v>1392.5</v>
      </c>
      <c r="N14" s="231">
        <f t="shared" si="3"/>
        <v>0</v>
      </c>
      <c r="O14" s="231">
        <f t="shared" si="3"/>
        <v>0</v>
      </c>
      <c r="P14" s="231">
        <f t="shared" si="3"/>
        <v>0</v>
      </c>
      <c r="Q14" s="231">
        <f t="shared" si="3"/>
        <v>0</v>
      </c>
    </row>
    <row r="15" ht="25.5" customHeight="1" spans="1:17">
      <c r="A15" s="218"/>
      <c r="B15" s="218" t="s">
        <v>90</v>
      </c>
      <c r="C15" s="219"/>
      <c r="D15" s="220"/>
      <c r="E15" s="223">
        <f t="shared" ref="E15:Q15" si="4">E16</f>
        <v>2040.6</v>
      </c>
      <c r="F15" s="221">
        <f t="shared" si="4"/>
        <v>1010.1</v>
      </c>
      <c r="G15" s="222">
        <f t="shared" si="4"/>
        <v>916.79</v>
      </c>
      <c r="H15" s="224">
        <f t="shared" si="4"/>
        <v>92.6365</v>
      </c>
      <c r="I15" s="227">
        <f t="shared" si="4"/>
        <v>0.67</v>
      </c>
      <c r="J15" s="221">
        <f t="shared" si="4"/>
        <v>1030.5</v>
      </c>
      <c r="K15" s="228">
        <f t="shared" si="4"/>
        <v>238</v>
      </c>
      <c r="L15" s="229">
        <f t="shared" si="4"/>
        <v>0</v>
      </c>
      <c r="M15" s="230">
        <f t="shared" si="4"/>
        <v>792.5</v>
      </c>
      <c r="N15" s="231">
        <f t="shared" si="4"/>
        <v>0</v>
      </c>
      <c r="O15" s="231">
        <f t="shared" si="4"/>
        <v>0</v>
      </c>
      <c r="P15" s="231">
        <f t="shared" si="4"/>
        <v>0</v>
      </c>
      <c r="Q15" s="231">
        <f t="shared" si="4"/>
        <v>0</v>
      </c>
    </row>
    <row r="16" ht="25.5" customHeight="1" spans="1:17">
      <c r="A16" s="218" t="s">
        <v>89</v>
      </c>
      <c r="B16" s="218" t="s">
        <v>93</v>
      </c>
      <c r="C16" s="219" t="s">
        <v>77</v>
      </c>
      <c r="D16" s="220" t="s">
        <v>88</v>
      </c>
      <c r="E16" s="223">
        <v>2040.6</v>
      </c>
      <c r="F16" s="221">
        <v>1010.1</v>
      </c>
      <c r="G16" s="222">
        <v>916.79</v>
      </c>
      <c r="H16" s="224">
        <v>92.6365</v>
      </c>
      <c r="I16" s="227">
        <v>0.67</v>
      </c>
      <c r="J16" s="221">
        <v>1030.5</v>
      </c>
      <c r="K16" s="228">
        <v>238</v>
      </c>
      <c r="L16" s="229">
        <v>0</v>
      </c>
      <c r="M16" s="230">
        <v>792.5</v>
      </c>
      <c r="N16" s="231">
        <v>0</v>
      </c>
      <c r="O16" s="231">
        <v>0</v>
      </c>
      <c r="P16" s="231">
        <v>0</v>
      </c>
      <c r="Q16" s="231">
        <v>0</v>
      </c>
    </row>
    <row r="17" ht="25.5" customHeight="1" spans="1:17">
      <c r="A17" s="218"/>
      <c r="B17" s="218" t="s">
        <v>95</v>
      </c>
      <c r="C17" s="219"/>
      <c r="D17" s="220"/>
      <c r="E17" s="223">
        <f t="shared" ref="E17:Q17" si="5">E18</f>
        <v>600</v>
      </c>
      <c r="F17" s="221">
        <f t="shared" si="5"/>
        <v>0</v>
      </c>
      <c r="G17" s="222">
        <f t="shared" si="5"/>
        <v>0</v>
      </c>
      <c r="H17" s="224">
        <f t="shared" si="5"/>
        <v>0</v>
      </c>
      <c r="I17" s="227">
        <f t="shared" si="5"/>
        <v>0</v>
      </c>
      <c r="J17" s="221">
        <f t="shared" si="5"/>
        <v>600</v>
      </c>
      <c r="K17" s="228">
        <f t="shared" si="5"/>
        <v>0</v>
      </c>
      <c r="L17" s="229">
        <f t="shared" si="5"/>
        <v>0</v>
      </c>
      <c r="M17" s="230">
        <f t="shared" si="5"/>
        <v>600</v>
      </c>
      <c r="N17" s="231">
        <f t="shared" si="5"/>
        <v>0</v>
      </c>
      <c r="O17" s="231">
        <f t="shared" si="5"/>
        <v>0</v>
      </c>
      <c r="P17" s="231">
        <f t="shared" si="5"/>
        <v>0</v>
      </c>
      <c r="Q17" s="231">
        <f t="shared" si="5"/>
        <v>0</v>
      </c>
    </row>
    <row r="18" ht="25.5" customHeight="1" spans="1:17">
      <c r="A18" s="218" t="s">
        <v>89</v>
      </c>
      <c r="B18" s="218" t="s">
        <v>97</v>
      </c>
      <c r="C18" s="219" t="s">
        <v>95</v>
      </c>
      <c r="D18" s="220" t="s">
        <v>162</v>
      </c>
      <c r="E18" s="223">
        <v>600</v>
      </c>
      <c r="F18" s="221">
        <v>0</v>
      </c>
      <c r="G18" s="222">
        <v>0</v>
      </c>
      <c r="H18" s="224">
        <v>0</v>
      </c>
      <c r="I18" s="227">
        <v>0</v>
      </c>
      <c r="J18" s="221">
        <v>600</v>
      </c>
      <c r="K18" s="228">
        <v>0</v>
      </c>
      <c r="L18" s="229">
        <v>0</v>
      </c>
      <c r="M18" s="230">
        <v>600</v>
      </c>
      <c r="N18" s="231">
        <v>0</v>
      </c>
      <c r="O18" s="231">
        <v>0</v>
      </c>
      <c r="P18" s="231">
        <v>0</v>
      </c>
      <c r="Q18" s="231">
        <v>0</v>
      </c>
    </row>
    <row r="19" ht="25.5" customHeight="1" spans="1:17">
      <c r="A19" s="218" t="s">
        <v>99</v>
      </c>
      <c r="B19" s="218"/>
      <c r="C19" s="219"/>
      <c r="D19" s="220"/>
      <c r="E19" s="223">
        <f t="shared" ref="E19:Q20" si="6">E20</f>
        <v>64.49</v>
      </c>
      <c r="F19" s="221">
        <f t="shared" si="6"/>
        <v>64.49</v>
      </c>
      <c r="G19" s="222">
        <f t="shared" si="6"/>
        <v>64.49</v>
      </c>
      <c r="H19" s="224">
        <f t="shared" si="6"/>
        <v>0</v>
      </c>
      <c r="I19" s="227">
        <f t="shared" si="6"/>
        <v>0</v>
      </c>
      <c r="J19" s="221">
        <f t="shared" si="6"/>
        <v>0</v>
      </c>
      <c r="K19" s="228">
        <f t="shared" si="6"/>
        <v>0</v>
      </c>
      <c r="L19" s="229">
        <f t="shared" si="6"/>
        <v>0</v>
      </c>
      <c r="M19" s="230">
        <f t="shared" si="6"/>
        <v>0</v>
      </c>
      <c r="N19" s="231">
        <f t="shared" si="6"/>
        <v>0</v>
      </c>
      <c r="O19" s="231">
        <f t="shared" si="6"/>
        <v>0</v>
      </c>
      <c r="P19" s="231">
        <f t="shared" si="6"/>
        <v>0</v>
      </c>
      <c r="Q19" s="231">
        <f t="shared" si="6"/>
        <v>0</v>
      </c>
    </row>
    <row r="20" ht="25.5" customHeight="1" spans="1:17">
      <c r="A20" s="218"/>
      <c r="B20" s="218" t="s">
        <v>85</v>
      </c>
      <c r="C20" s="219"/>
      <c r="D20" s="220"/>
      <c r="E20" s="223">
        <f t="shared" si="6"/>
        <v>64.49</v>
      </c>
      <c r="F20" s="221">
        <f t="shared" si="6"/>
        <v>64.49</v>
      </c>
      <c r="G20" s="222">
        <f t="shared" si="6"/>
        <v>64.49</v>
      </c>
      <c r="H20" s="224">
        <f t="shared" si="6"/>
        <v>0</v>
      </c>
      <c r="I20" s="227">
        <f t="shared" si="6"/>
        <v>0</v>
      </c>
      <c r="J20" s="221">
        <f t="shared" si="6"/>
        <v>0</v>
      </c>
      <c r="K20" s="228">
        <f t="shared" si="6"/>
        <v>0</v>
      </c>
      <c r="L20" s="229">
        <f t="shared" si="6"/>
        <v>0</v>
      </c>
      <c r="M20" s="230">
        <f t="shared" si="6"/>
        <v>0</v>
      </c>
      <c r="N20" s="231">
        <f t="shared" si="6"/>
        <v>0</v>
      </c>
      <c r="O20" s="231">
        <f t="shared" si="6"/>
        <v>0</v>
      </c>
      <c r="P20" s="231">
        <f t="shared" si="6"/>
        <v>0</v>
      </c>
      <c r="Q20" s="231">
        <f t="shared" si="6"/>
        <v>0</v>
      </c>
    </row>
    <row r="21" ht="25.5" customHeight="1" spans="1:17">
      <c r="A21" s="218" t="s">
        <v>101</v>
      </c>
      <c r="B21" s="218" t="s">
        <v>104</v>
      </c>
      <c r="C21" s="219" t="s">
        <v>77</v>
      </c>
      <c r="D21" s="220" t="s">
        <v>100</v>
      </c>
      <c r="E21" s="223">
        <v>64.49</v>
      </c>
      <c r="F21" s="221">
        <v>64.49</v>
      </c>
      <c r="G21" s="222">
        <v>64.49</v>
      </c>
      <c r="H21" s="224">
        <v>0</v>
      </c>
      <c r="I21" s="227">
        <v>0</v>
      </c>
      <c r="J21" s="221">
        <v>0</v>
      </c>
      <c r="K21" s="228">
        <v>0</v>
      </c>
      <c r="L21" s="229">
        <v>0</v>
      </c>
      <c r="M21" s="230">
        <v>0</v>
      </c>
      <c r="N21" s="231">
        <v>0</v>
      </c>
      <c r="O21" s="231">
        <v>0</v>
      </c>
      <c r="P21" s="231">
        <v>0</v>
      </c>
      <c r="Q21" s="231">
        <v>0</v>
      </c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showGridLines="0" showZeros="0" workbookViewId="0">
      <selection activeCell="I12" sqref="I12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204"/>
      <c r="B1" s="204"/>
      <c r="C1" s="204"/>
      <c r="D1" s="204"/>
      <c r="E1" s="204"/>
      <c r="F1" s="204"/>
      <c r="G1" s="204"/>
      <c r="H1" s="204"/>
    </row>
    <row r="2" ht="20.25" customHeight="1" spans="1:8">
      <c r="A2" s="205" t="s">
        <v>163</v>
      </c>
      <c r="B2" s="205"/>
      <c r="C2" s="205"/>
      <c r="D2" s="205"/>
      <c r="E2" s="205"/>
      <c r="F2" s="205"/>
      <c r="G2" s="205"/>
      <c r="H2" s="206"/>
    </row>
    <row r="3" ht="23.1" customHeight="1" spans="1:8">
      <c r="A3" s="207" t="s">
        <v>1</v>
      </c>
      <c r="B3" s="208"/>
      <c r="C3" s="208"/>
      <c r="D3" s="208"/>
      <c r="E3" s="208"/>
      <c r="F3" s="208"/>
      <c r="G3" s="208"/>
      <c r="H3" s="208"/>
    </row>
    <row r="4" ht="39.95" customHeight="1" spans="1:8">
      <c r="A4" s="209" t="s">
        <v>51</v>
      </c>
      <c r="B4" s="210"/>
      <c r="C4" s="211"/>
      <c r="D4" s="212" t="s">
        <v>52</v>
      </c>
      <c r="E4" s="213" t="s">
        <v>54</v>
      </c>
      <c r="F4" s="212" t="s">
        <v>55</v>
      </c>
      <c r="G4" s="212" t="s">
        <v>56</v>
      </c>
      <c r="H4" s="212" t="s">
        <v>57</v>
      </c>
    </row>
    <row r="5" ht="26.1" customHeight="1" spans="1:8">
      <c r="A5" s="213" t="s">
        <v>66</v>
      </c>
      <c r="B5" s="213" t="s">
        <v>67</v>
      </c>
      <c r="C5" s="214" t="s">
        <v>68</v>
      </c>
      <c r="D5" s="215"/>
      <c r="E5" s="213" t="s">
        <v>69</v>
      </c>
      <c r="F5" s="215"/>
      <c r="G5" s="215"/>
      <c r="H5" s="215"/>
    </row>
    <row r="6" ht="18" customHeight="1" spans="1:8">
      <c r="A6" s="216" t="s">
        <v>47</v>
      </c>
      <c r="B6" s="216" t="s">
        <v>47</v>
      </c>
      <c r="C6" s="217" t="s">
        <v>47</v>
      </c>
      <c r="D6" s="216" t="s">
        <v>47</v>
      </c>
      <c r="E6" s="216">
        <v>1</v>
      </c>
      <c r="F6" s="216">
        <v>2</v>
      </c>
      <c r="G6" s="216">
        <v>3</v>
      </c>
      <c r="H6" s="216">
        <v>4</v>
      </c>
    </row>
    <row r="7" s="107" customFormat="1" ht="29.25" customHeight="1" spans="1:8">
      <c r="A7" s="218"/>
      <c r="B7" s="218"/>
      <c r="C7" s="219"/>
      <c r="D7" s="220" t="s">
        <v>37</v>
      </c>
      <c r="E7" s="221">
        <f>E8+E11+E14</f>
        <v>1137.4</v>
      </c>
      <c r="F7" s="222">
        <f>F8+F11+F14</f>
        <v>981.28</v>
      </c>
      <c r="G7" s="222">
        <f>G8+G11+G14</f>
        <v>92.6365</v>
      </c>
      <c r="H7" s="222">
        <f>H8+H11+H14</f>
        <v>63.48</v>
      </c>
    </row>
    <row r="8" ht="29.25" customHeight="1" spans="1:8">
      <c r="A8" s="218" t="s">
        <v>70</v>
      </c>
      <c r="B8" s="218"/>
      <c r="C8" s="219"/>
      <c r="D8" s="220"/>
      <c r="E8" s="221">
        <f t="shared" ref="E8:H9" si="0">E9</f>
        <v>62.81</v>
      </c>
      <c r="F8" s="222">
        <f t="shared" si="0"/>
        <v>0</v>
      </c>
      <c r="G8" s="222">
        <f t="shared" si="0"/>
        <v>0</v>
      </c>
      <c r="H8" s="222">
        <f t="shared" si="0"/>
        <v>62.81</v>
      </c>
    </row>
    <row r="9" ht="29.25" customHeight="1" spans="1:8">
      <c r="A9" s="218"/>
      <c r="B9" s="218" t="s">
        <v>73</v>
      </c>
      <c r="C9" s="219"/>
      <c r="D9" s="220"/>
      <c r="E9" s="221">
        <f t="shared" si="0"/>
        <v>62.81</v>
      </c>
      <c r="F9" s="222">
        <f t="shared" si="0"/>
        <v>0</v>
      </c>
      <c r="G9" s="222">
        <f t="shared" si="0"/>
        <v>0</v>
      </c>
      <c r="H9" s="222">
        <f t="shared" si="0"/>
        <v>62.81</v>
      </c>
    </row>
    <row r="10" ht="29.25" customHeight="1" spans="1:8">
      <c r="A10" s="218" t="s">
        <v>72</v>
      </c>
      <c r="B10" s="218" t="s">
        <v>76</v>
      </c>
      <c r="C10" s="219" t="s">
        <v>77</v>
      </c>
      <c r="D10" s="220" t="s">
        <v>71</v>
      </c>
      <c r="E10" s="221">
        <v>62.81</v>
      </c>
      <c r="F10" s="222">
        <v>0</v>
      </c>
      <c r="G10" s="222">
        <v>0</v>
      </c>
      <c r="H10" s="222">
        <v>62.81</v>
      </c>
    </row>
    <row r="11" ht="29.25" customHeight="1" spans="1:8">
      <c r="A11" s="218" t="s">
        <v>87</v>
      </c>
      <c r="B11" s="218"/>
      <c r="C11" s="219"/>
      <c r="D11" s="220"/>
      <c r="E11" s="221">
        <f t="shared" ref="E11:H12" si="1">E12</f>
        <v>1010.1</v>
      </c>
      <c r="F11" s="222">
        <f t="shared" si="1"/>
        <v>916.79</v>
      </c>
      <c r="G11" s="222">
        <f t="shared" si="1"/>
        <v>92.6365</v>
      </c>
      <c r="H11" s="222">
        <f t="shared" si="1"/>
        <v>0.67</v>
      </c>
    </row>
    <row r="12" ht="29.25" customHeight="1" spans="1:8">
      <c r="A12" s="218"/>
      <c r="B12" s="218" t="s">
        <v>90</v>
      </c>
      <c r="C12" s="219"/>
      <c r="D12" s="220"/>
      <c r="E12" s="221">
        <f t="shared" si="1"/>
        <v>1010.1</v>
      </c>
      <c r="F12" s="222">
        <f t="shared" si="1"/>
        <v>916.79</v>
      </c>
      <c r="G12" s="222">
        <f t="shared" si="1"/>
        <v>92.6365</v>
      </c>
      <c r="H12" s="222">
        <f t="shared" si="1"/>
        <v>0.67</v>
      </c>
    </row>
    <row r="13" ht="29.25" customHeight="1" spans="1:8">
      <c r="A13" s="218" t="s">
        <v>89</v>
      </c>
      <c r="B13" s="218" t="s">
        <v>93</v>
      </c>
      <c r="C13" s="219" t="s">
        <v>77</v>
      </c>
      <c r="D13" s="220" t="s">
        <v>88</v>
      </c>
      <c r="E13" s="221">
        <v>1010.1</v>
      </c>
      <c r="F13" s="222">
        <v>916.79</v>
      </c>
      <c r="G13" s="222">
        <v>92.6365</v>
      </c>
      <c r="H13" s="222">
        <v>0.67</v>
      </c>
    </row>
    <row r="14" ht="29.25" customHeight="1" spans="1:8">
      <c r="A14" s="218" t="s">
        <v>99</v>
      </c>
      <c r="B14" s="218"/>
      <c r="C14" s="219"/>
      <c r="D14" s="220"/>
      <c r="E14" s="221">
        <f t="shared" ref="E14:H15" si="2">E15</f>
        <v>64.49</v>
      </c>
      <c r="F14" s="222">
        <f t="shared" si="2"/>
        <v>64.49</v>
      </c>
      <c r="G14" s="222">
        <f t="shared" si="2"/>
        <v>0</v>
      </c>
      <c r="H14" s="222">
        <f t="shared" si="2"/>
        <v>0</v>
      </c>
    </row>
    <row r="15" ht="29.25" customHeight="1" spans="1:8">
      <c r="A15" s="218"/>
      <c r="B15" s="218" t="s">
        <v>85</v>
      </c>
      <c r="C15" s="219"/>
      <c r="D15" s="220"/>
      <c r="E15" s="221">
        <f t="shared" si="2"/>
        <v>64.49</v>
      </c>
      <c r="F15" s="222">
        <f t="shared" si="2"/>
        <v>64.49</v>
      </c>
      <c r="G15" s="222">
        <f t="shared" si="2"/>
        <v>0</v>
      </c>
      <c r="H15" s="222">
        <f t="shared" si="2"/>
        <v>0</v>
      </c>
    </row>
    <row r="16" ht="29.25" customHeight="1" spans="1:8">
      <c r="A16" s="218" t="s">
        <v>101</v>
      </c>
      <c r="B16" s="218" t="s">
        <v>104</v>
      </c>
      <c r="C16" s="219" t="s">
        <v>77</v>
      </c>
      <c r="D16" s="220" t="s">
        <v>100</v>
      </c>
      <c r="E16" s="221">
        <v>64.49</v>
      </c>
      <c r="F16" s="222">
        <v>64.49</v>
      </c>
      <c r="G16" s="222">
        <v>0</v>
      </c>
      <c r="H16" s="222">
        <v>0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showGridLines="0" showZeros="0" zoomScale="75" zoomScaleNormal="75" workbookViewId="0">
      <selection activeCell="I22" sqref="I22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95" t="s">
        <v>164</v>
      </c>
      <c r="B2" s="195"/>
      <c r="C2" s="195"/>
    </row>
    <row r="3" ht="18.75" customHeight="1" spans="2:3">
      <c r="B3" s="195"/>
      <c r="C3" s="195"/>
    </row>
    <row r="4" customHeight="1" spans="2:3">
      <c r="B4" s="196" t="s">
        <v>1</v>
      </c>
      <c r="C4" s="197" t="s">
        <v>34</v>
      </c>
    </row>
    <row r="5" ht="26.25" customHeight="1" spans="1:3">
      <c r="A5" s="198" t="s">
        <v>107</v>
      </c>
      <c r="B5" s="199" t="s">
        <v>108</v>
      </c>
      <c r="C5" s="200" t="s">
        <v>109</v>
      </c>
    </row>
    <row r="6" s="107" customFormat="1" ht="26.25" customHeight="1" spans="1:3">
      <c r="A6" s="201"/>
      <c r="B6" s="202" t="s">
        <v>37</v>
      </c>
      <c r="C6" s="203">
        <f>C7+C13+C25</f>
        <v>1137.4</v>
      </c>
    </row>
    <row r="7" ht="26.25" customHeight="1" spans="1:3">
      <c r="A7" s="201">
        <v>301</v>
      </c>
      <c r="B7" s="202" t="s">
        <v>55</v>
      </c>
      <c r="C7" s="203">
        <f>SUM(C8:C12)</f>
        <v>981.28</v>
      </c>
    </row>
    <row r="8" ht="26.25" customHeight="1" spans="1:3">
      <c r="A8" s="201">
        <v>30101</v>
      </c>
      <c r="B8" s="202" t="s">
        <v>110</v>
      </c>
      <c r="C8" s="203">
        <v>207.16</v>
      </c>
    </row>
    <row r="9" ht="26.25" customHeight="1" spans="1:3">
      <c r="A9" s="201">
        <v>30102</v>
      </c>
      <c r="B9" s="202" t="s">
        <v>111</v>
      </c>
      <c r="C9" s="203">
        <v>109.31</v>
      </c>
    </row>
    <row r="10" ht="26.25" customHeight="1" spans="1:3">
      <c r="A10" s="201">
        <v>30103</v>
      </c>
      <c r="B10" s="202" t="s">
        <v>112</v>
      </c>
      <c r="C10" s="203">
        <v>467.3</v>
      </c>
    </row>
    <row r="11" ht="26.25" customHeight="1" spans="1:3">
      <c r="A11" s="201">
        <v>30104</v>
      </c>
      <c r="B11" s="202" t="s">
        <v>113</v>
      </c>
      <c r="C11" s="203">
        <v>133.02</v>
      </c>
    </row>
    <row r="12" ht="26.25" customHeight="1" spans="1:3">
      <c r="A12" s="201">
        <v>30113</v>
      </c>
      <c r="B12" s="202" t="s">
        <v>114</v>
      </c>
      <c r="C12" s="203">
        <v>64.49</v>
      </c>
    </row>
    <row r="13" ht="26.25" customHeight="1" spans="1:3">
      <c r="A13" s="201">
        <v>302</v>
      </c>
      <c r="B13" s="202" t="s">
        <v>56</v>
      </c>
      <c r="C13" s="203">
        <f>SUM(C14:C24)</f>
        <v>92.64</v>
      </c>
    </row>
    <row r="14" ht="26.25" customHeight="1" spans="1:3">
      <c r="A14" s="201">
        <v>30201</v>
      </c>
      <c r="B14" s="202" t="s">
        <v>115</v>
      </c>
      <c r="C14" s="203">
        <v>21.49</v>
      </c>
    </row>
    <row r="15" ht="26.25" customHeight="1" spans="1:3">
      <c r="A15" s="201">
        <v>30207</v>
      </c>
      <c r="B15" s="202" t="s">
        <v>116</v>
      </c>
      <c r="C15" s="203">
        <v>1.8</v>
      </c>
    </row>
    <row r="16" ht="26.25" customHeight="1" spans="1:3">
      <c r="A16" s="201">
        <v>30211</v>
      </c>
      <c r="B16" s="202" t="s">
        <v>117</v>
      </c>
      <c r="C16" s="203">
        <v>0.2</v>
      </c>
    </row>
    <row r="17" ht="26.25" customHeight="1" spans="1:3">
      <c r="A17" s="201">
        <v>30215</v>
      </c>
      <c r="B17" s="202" t="s">
        <v>118</v>
      </c>
      <c r="C17" s="203">
        <v>1</v>
      </c>
    </row>
    <row r="18" ht="26.25" customHeight="1" spans="1:3">
      <c r="A18" s="201">
        <v>30216</v>
      </c>
      <c r="B18" s="202" t="s">
        <v>119</v>
      </c>
      <c r="C18" s="203">
        <v>1</v>
      </c>
    </row>
    <row r="19" ht="26.25" customHeight="1" spans="1:3">
      <c r="A19" s="201">
        <v>30217</v>
      </c>
      <c r="B19" s="202" t="s">
        <v>120</v>
      </c>
      <c r="C19" s="203">
        <v>1</v>
      </c>
    </row>
    <row r="20" ht="26.25" customHeight="1" spans="1:3">
      <c r="A20" s="201">
        <v>30228</v>
      </c>
      <c r="B20" s="202" t="s">
        <v>121</v>
      </c>
      <c r="C20" s="203">
        <v>8.87</v>
      </c>
    </row>
    <row r="21" ht="26.25" customHeight="1" spans="1:3">
      <c r="A21" s="201">
        <v>30231</v>
      </c>
      <c r="B21" s="202" t="s">
        <v>122</v>
      </c>
      <c r="C21" s="203">
        <v>3.2</v>
      </c>
    </row>
    <row r="22" ht="26.25" customHeight="1" spans="1:3">
      <c r="A22" s="201">
        <v>30239</v>
      </c>
      <c r="B22" s="202" t="s">
        <v>123</v>
      </c>
      <c r="C22" s="203">
        <v>14.57</v>
      </c>
    </row>
    <row r="23" ht="26.25" customHeight="1" spans="1:3">
      <c r="A23" s="201">
        <v>30293</v>
      </c>
      <c r="B23" s="202" t="s">
        <v>124</v>
      </c>
      <c r="C23" s="203">
        <v>4.51</v>
      </c>
    </row>
    <row r="24" ht="26.25" customHeight="1" spans="1:3">
      <c r="A24" s="201">
        <v>30299</v>
      </c>
      <c r="B24" s="202" t="s">
        <v>125</v>
      </c>
      <c r="C24" s="203">
        <v>35</v>
      </c>
    </row>
    <row r="25" ht="26.25" customHeight="1" spans="1:3">
      <c r="A25" s="201">
        <v>303</v>
      </c>
      <c r="B25" s="202" t="s">
        <v>57</v>
      </c>
      <c r="C25" s="203">
        <f>SUM(C26:C28)</f>
        <v>63.48</v>
      </c>
    </row>
    <row r="26" ht="26.25" customHeight="1" spans="1:3">
      <c r="A26" s="201">
        <v>30305</v>
      </c>
      <c r="B26" s="202" t="s">
        <v>126</v>
      </c>
      <c r="C26" s="203">
        <v>60.5</v>
      </c>
    </row>
    <row r="27" ht="26.25" customHeight="1" spans="1:3">
      <c r="A27" s="201">
        <v>30397</v>
      </c>
      <c r="B27" s="202" t="s">
        <v>127</v>
      </c>
      <c r="C27" s="203">
        <v>0.67</v>
      </c>
    </row>
    <row r="28" ht="26.25" customHeight="1" spans="1:3">
      <c r="A28" s="201">
        <v>30399</v>
      </c>
      <c r="B28" s="202" t="s">
        <v>128</v>
      </c>
      <c r="C28" s="203">
        <v>2.31</v>
      </c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G22" sqref="G22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69"/>
      <c r="B1" s="169"/>
      <c r="C1" s="169"/>
      <c r="D1" s="170"/>
      <c r="E1" s="171"/>
      <c r="F1" s="171"/>
      <c r="G1" s="171"/>
    </row>
    <row r="2" ht="20.25" customHeight="1" spans="1:7">
      <c r="A2" s="172" t="s">
        <v>165</v>
      </c>
      <c r="B2" s="172"/>
      <c r="C2" s="172"/>
      <c r="D2" s="172"/>
      <c r="E2" s="172"/>
      <c r="F2" s="172"/>
      <c r="G2" s="172"/>
    </row>
    <row r="3" customHeight="1" spans="1:7">
      <c r="A3" s="173" t="s">
        <v>1</v>
      </c>
      <c r="B3" s="174"/>
      <c r="C3" s="173"/>
      <c r="D3" s="175"/>
      <c r="E3" s="176"/>
      <c r="F3" s="171"/>
      <c r="G3" s="171" t="s">
        <v>34</v>
      </c>
    </row>
    <row r="4" ht="29.25" customHeight="1" spans="1:7">
      <c r="A4" s="177" t="s">
        <v>51</v>
      </c>
      <c r="B4" s="177"/>
      <c r="C4" s="178"/>
      <c r="D4" s="179" t="s">
        <v>166</v>
      </c>
      <c r="E4" s="180" t="s">
        <v>53</v>
      </c>
      <c r="F4" s="181" t="s">
        <v>54</v>
      </c>
      <c r="G4" s="182" t="s">
        <v>58</v>
      </c>
    </row>
    <row r="5" ht="32.25" customHeight="1" spans="1:7">
      <c r="A5" s="183" t="s">
        <v>66</v>
      </c>
      <c r="B5" s="183" t="s">
        <v>67</v>
      </c>
      <c r="C5" s="184" t="s">
        <v>68</v>
      </c>
      <c r="D5" s="179"/>
      <c r="E5" s="180"/>
      <c r="F5" s="181"/>
      <c r="G5" s="182"/>
    </row>
    <row r="6" ht="27" customHeight="1" spans="1:7">
      <c r="A6" s="185" t="s">
        <v>47</v>
      </c>
      <c r="B6" s="185" t="s">
        <v>47</v>
      </c>
      <c r="C6" s="185" t="s">
        <v>47</v>
      </c>
      <c r="D6" s="186" t="s">
        <v>47</v>
      </c>
      <c r="E6" s="186">
        <v>1</v>
      </c>
      <c r="F6" s="186">
        <v>2</v>
      </c>
      <c r="G6" s="187">
        <v>6</v>
      </c>
    </row>
    <row r="7" s="107" customFormat="1" ht="24" customHeight="1" spans="1:7">
      <c r="A7" s="188"/>
      <c r="B7" s="188"/>
      <c r="C7" s="188"/>
      <c r="D7" s="189"/>
      <c r="E7" s="192"/>
      <c r="F7" s="192"/>
      <c r="G7" s="193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94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部门收支总体情况表（附件1）</vt:lpstr>
      <vt:lpstr>部门收入总体情况表（附件2）</vt:lpstr>
      <vt:lpstr>部门支出总体情况表（附件3）</vt:lpstr>
      <vt:lpstr>2019年基本支出经济科目分类（附件4）</vt:lpstr>
      <vt:lpstr>财政拨款收支情况表（附件5）</vt:lpstr>
      <vt:lpstr>一般公共预算支出表（附件6）</vt:lpstr>
      <vt:lpstr>2019年一般预算拨款基本支出预算总表（附件7）</vt:lpstr>
      <vt:lpstr>一般公共预算基本支出表（附件8）</vt:lpstr>
      <vt:lpstr>2019年专户预算支出（附件9）</vt:lpstr>
      <vt:lpstr>2019年政府性基金预算支出（附件10）</vt:lpstr>
      <vt:lpstr>一般公共预算“三公”经费支出表（附件11）</vt:lpstr>
      <vt:lpstr>2019年经拨款支出表（附件12）</vt:lpstr>
      <vt:lpstr>2019年项目支出预算表（附件13）</vt:lpstr>
      <vt:lpstr>2019年政府预算支出经济分类（附件14）</vt:lpstr>
      <vt:lpstr>2019年政府采购预算表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2017-03-30T03:27:00Z</cp:lastPrinted>
  <dcterms:modified xsi:type="dcterms:W3CDTF">2021-06-07T07:34:10Z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67576</vt:i4>
  </property>
  <property fmtid="{D5CDD505-2E9C-101B-9397-08002B2CF9AE}" pid="4" name="ICV">
    <vt:lpwstr>58462C1FDFF04005A62AD048876243A2</vt:lpwstr>
  </property>
</Properties>
</file>