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9" activeTab="9"/>
  </bookViews>
  <sheets>
    <sheet name="部门收支总表（附件1）" sheetId="1" r:id="rId1"/>
    <sheet name="部门收入总表（附件2）" sheetId="2" r:id="rId2"/>
    <sheet name="部门支出总表（附件3）" sheetId="3" r:id="rId3"/>
    <sheet name="财政拨款收支总表（附件4）" sheetId="4" r:id="rId4"/>
    <sheet name="一般公共预算支出表（附件5）" sheetId="5" r:id="rId5"/>
    <sheet name="一般公共预算基本支出表（附件6）" sheetId="6" r:id="rId6"/>
    <sheet name="一般公共预算“三公”经费支出表（附件7）" sheetId="7" r:id="rId7"/>
    <sheet name="政府性基金预算支出表（附件8）" sheetId="8" r:id="rId8"/>
    <sheet name="国有资本经营预算支出表（附件9）" sheetId="9" r:id="rId9"/>
    <sheet name="2021年项目支出绩效目标表（附件10）" sheetId="10" r:id="rId10"/>
    <sheet name="2021年整体支出绩效目标表（附件11）" sheetId="11" r:id="rId11"/>
  </sheets>
  <definedNames>
    <definedName name="_xlnm.Print_Area" localSheetId="1">'部门收入总表（附件2）'!$A$1:$K$8</definedName>
    <definedName name="_xlnm.Print_Area" localSheetId="2">'部门支出总表（附件3）'!$A$1:$U$19</definedName>
    <definedName name="_xlnm.Print_Area" localSheetId="6">'一般公共预算“三公”经费支出表（附件7）'!$A$1:$G$7</definedName>
    <definedName name="_xlnm.Print_Area" localSheetId="4">'一般公共预算支出表（附件5）'!$A$1:$U$19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<sst xmlns="http://schemas.openxmlformats.org/spreadsheetml/2006/main" count="499" uniqueCount="318">
  <si>
    <t>公开01表</t>
  </si>
  <si>
    <t>部门收支总表</t>
  </si>
  <si>
    <t>部门:长沙市开福区捞刀河街道办事处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</si>
  <si>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</si>
  <si>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</si>
  <si>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</si>
  <si>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</si>
  <si>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</si>
  <si>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</si>
  <si>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</si>
  <si>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</si>
  <si>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</si>
  <si>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</si>
  <si>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</si>
  <si>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</si>
  <si>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</si>
  <si>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</si>
  <si>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</si>
  <si>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</si>
  <si>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</si>
  <si>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</si>
  <si>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</si>
  <si>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</si>
  <si>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</si>
  <si>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</si>
  <si>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</si>
  <si>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</si>
  <si>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</si>
  <si>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</si>
  <si>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</si>
  <si>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</si>
  <si>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</si>
  <si>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</si>
  <si>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</si>
  <si>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</si>
  <si>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</si>
  <si>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部门：长沙市开福区捞刀河街道办事处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</si>
  <si>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</si>
  <si>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</si>
  <si>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</si>
  <si>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</si>
  <si>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</si>
  <si>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</si>
  <si>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</si>
  <si>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</si>
  <si>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</si>
  <si>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</si>
  <si>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</si>
  <si>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</si>
  <si>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</si>
  <si>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</si>
  <si>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616001</t>
  </si>
  <si>
    <t>长沙市开福区捞刀河街道办事处本级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</si>
  <si>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</si>
  <si>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</si>
  <si>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</si>
  <si>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</si>
  <si>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</si>
  <si>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</si>
  <si>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</si>
  <si>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</si>
  <si>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</si>
  <si>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</si>
  <si>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</si>
  <si>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</si>
  <si>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</si>
  <si>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</si>
  <si>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</si>
  <si>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</si>
  <si>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</si>
  <si>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</si>
  <si>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</si>
  <si>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</si>
  <si>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</si>
  <si>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</si>
  <si>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</si>
  <si>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</si>
  <si>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</si>
  <si>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</si>
  <si>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</si>
  <si>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</si>
  <si>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</si>
  <si>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</si>
  <si>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</si>
  <si>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</si>
  <si>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</si>
  <si>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</si>
  <si>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</si>
  <si>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</si>
  <si>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</si>
  <si>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</si>
  <si>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>213</t>
  </si>
  <si>
    <t>农林水支出</t>
  </si>
  <si>
    <t xml:space="preserve">  213</t>
  </si>
  <si>
    <t xml:space="preserve">  农业农村（农林水支出）</t>
  </si>
  <si>
    <t xml:space="preserve">    213</t>
  </si>
  <si>
    <t xml:space="preserve">  01</t>
  </si>
  <si>
    <t>02</t>
  </si>
  <si>
    <t xml:space="preserve">    一般行政管理事务（农业）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</si>
  <si>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</si>
  <si>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</si>
  <si>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</si>
  <si>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</si>
  <si>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</si>
  <si>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</si>
  <si>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</si>
  <si>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公开04表</t>
  </si>
  <si>
    <t>财政拨款收支总表</t>
  </si>
  <si>
    <t>部门： 长沙市开福区捞刀河街道办事处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</si>
  <si>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</si>
  <si>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</si>
  <si>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</si>
  <si>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</si>
  <si>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</si>
  <si>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</si>
  <si>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</si>
  <si>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</si>
  <si>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</si>
  <si>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</si>
  <si>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</si>
  <si>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</si>
  <si>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</si>
  <si>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</si>
  <si>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</si>
  <si>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</si>
  <si>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</si>
  <si>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</si>
  <si>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</si>
  <si>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</si>
  <si>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</si>
  <si>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</si>
  <si>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</si>
  <si>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</si>
  <si>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</si>
  <si>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</si>
  <si>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</si>
  <si>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</si>
  <si>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</si>
  <si>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</si>
  <si>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</si>
  <si>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</si>
  <si>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</si>
  <si>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</si>
  <si>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</si>
  <si>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</si>
  <si>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</si>
  <si>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</si>
  <si>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</si>
  <si>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</si>
  <si>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</si>
  <si>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</si>
  <si>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</si>
  <si>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</si>
  <si>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</si>
  <si>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</si>
  <si>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</si>
  <si>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</si>
  <si>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</si>
  <si>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</si>
  <si>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</si>
  <si>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</si>
  <si>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</si>
  <si>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</si>
  <si>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</si>
  <si>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</si>
  <si>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</si>
  <si>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</si>
  <si>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</si>
  <si>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</si>
  <si>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</si>
  <si>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</si>
  <si>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</si>
  <si>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</si>
  <si>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</si>
  <si>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</si>
  <si>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</si>
  <si>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</si>
  <si>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</si>
  <si>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</si>
  <si>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</si>
  <si>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</si>
  <si>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</si>
  <si>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</si>
  <si>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</si>
  <si>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</si>
  <si>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</si>
  <si>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</si>
  <si>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</si>
  <si>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</si>
  <si>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</si>
  <si>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</si>
  <si>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</si>
  <si>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</si>
  <si>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</si>
  <si>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</si>
  <si>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</si>
  <si>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</si>
  <si>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</si>
  <si>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</si>
  <si>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</si>
  <si>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</si>
  <si>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</si>
  <si>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</si>
  <si>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</si>
  <si>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</si>
  <si>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</si>
  <si>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</si>
  <si>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</si>
  <si>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</si>
  <si>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</si>
  <si>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</si>
  <si>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</si>
  <si>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</si>
  <si>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</si>
  <si>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</si>
  <si>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</si>
  <si>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</si>
  <si>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</si>
  <si>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</si>
  <si>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</si>
  <si>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</si>
  <si>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</si>
  <si>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</si>
  <si>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</si>
  <si>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</si>
  <si>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</si>
  <si>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</si>
  <si>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</si>
  <si>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</si>
  <si>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</si>
  <si>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</si>
  <si>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</si>
  <si>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t>公开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</si>
  <si>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</si>
  <si>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</si>
  <si>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</si>
  <si>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</si>
  <si>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</si>
  <si>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</si>
  <si>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</si>
  <si>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</si>
  <si>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</si>
  <si>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</si>
  <si>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</si>
  <si>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公开10表</t>
  </si>
  <si>
    <t>2021年项目绩效目标申报表</t>
  </si>
  <si>
    <t xml:space="preserve">项目名称 </t>
  </si>
  <si>
    <t>项目主要内容</t>
  </si>
  <si>
    <t>项目属性</t>
  </si>
  <si>
    <t>立项依据</t>
  </si>
  <si>
    <t>项目必要性和可行性论证结论</t>
  </si>
  <si>
    <t>项目起止时间</t>
  </si>
  <si>
    <t>项目资金总额及构成</t>
  </si>
  <si>
    <t>时效目标</t>
  </si>
  <si>
    <t>数量目标</t>
  </si>
  <si>
    <t>质量目标</t>
  </si>
  <si>
    <t>社会效益及满意度</t>
  </si>
  <si>
    <t>需要说明的问题</t>
  </si>
  <si>
    <t>总计</t>
  </si>
  <si>
    <t>区本级</t>
  </si>
  <si>
    <t>市级</t>
  </si>
  <si>
    <t>省级</t>
  </si>
  <si>
    <t xml:space="preserve">  长沙市开福区捞刀河街道办事处本级</t>
  </si>
  <si>
    <t>公共服务</t>
  </si>
  <si>
    <t>主要涉及内容：1、计生线工作：流动人口管理、计生培训、宣传教育、计生手术费、计生家庭意外伤害保险、献血事务、其他计生事务；2、社会事务线工作：劳动力培训及就业补助、社区工作经费、惠民资金、春节慰问、高龄事务、临时救济、两保人员工资福利支出、其他社会保障事务。</t>
  </si>
  <si>
    <t>经常性</t>
  </si>
  <si>
    <t>开卫计领办发【2018】1号</t>
  </si>
  <si>
    <t>维护街道日常工作运转，保证街道正常办公条件。</t>
  </si>
  <si>
    <t>202101-202112</t>
  </si>
  <si>
    <t>2021年度</t>
  </si>
  <si>
    <t>做好街道人口与计划生育工作，负责计生协会、会十字会相关工作；做好劳动社会保障、最低生活保障、民政、住房保障、农村新型合作医疗、社会救助、民政优抚、救灾救济、劳动力资源管理、开展职业技能培训和劳务输出、劳动争议调解、社会保险等工作；做好各种自然灾害应对预案的制定和执行等工作。</t>
  </si>
  <si>
    <t>推进民生事来向前发展，居民群众获得感、满意感、幸福感与目俱增。兜牢底纸民生，加强社会救助，保住基本民生；大力实施创业富民工程，积极组织辖区内未就业劳动力参加招聘会；深化和推进共享型社会保障，全面普及免费老年人体检和妇科病普查等卫计公共服务，认真落实优生优育政策提升优质服务水平；谋求质量民生；深入开展文明创建，积极开展文化事业，丰富了群众的精神文化生活。</t>
  </si>
  <si>
    <t>社会管理</t>
  </si>
  <si>
    <t>主要涉及：1、党政党建线工作：党建事务、人大政协、纪检监察、文体活动、群众团体、统战事务、武装工作、工会活动、党务工作者工资福利支出、超编临聘人员工资福利支出、其他社会发展事务；2、综治线工作：消防经费、信访接访经费、交通整治及其他重点整治、社区戒毒（康复）经费、扫黑除恶、安全生产、信息员补贴、其他维稳事务。</t>
  </si>
  <si>
    <t>开扫黑办【2018】1号《全区扫黑除恶专项斗争行动方案》</t>
  </si>
  <si>
    <t>维护街道日常工作开展，更好地为辖区内居民服务。</t>
  </si>
  <si>
    <t>做好党委、人大、政府、政协交办的各项日常工作，负责各部门、各方面的综合协调，督促检查有关工作的落实；做好教育、文化体育、文化宣传、广播影视、文艺演出等工作，负责纪检监察、组织、宣传、统战、编制、人事、老干、关协、民族宗教、工会、团委、妇联、机关后勤等工作；做好社会管理综合治理、维护社会稳定、安监和司法工作；做好社会管理创新、信访、消防、卫生、食品安全监督管理、法律援助、人民调解、社区矫正等工作。</t>
  </si>
  <si>
    <t>突出党组织的核心引领作用，不断优化政府服务，提升政府执行力和公信力。党的建设明显增强。开展“两帮两促”、“创业富民”、“结对帮扶”主题活动，经济发展环境得到进一步优化。作风建设明显好转。街道纪律不定期对干部职工在岗履职情况进行督查。</t>
  </si>
  <si>
    <t>经济发展</t>
  </si>
  <si>
    <t>主要涉及经贸线工作：协税护税、财源建设、招商引资及产业发展、统计工作、其他经济发展事务；财政所工作：财政所建设经费。</t>
  </si>
  <si>
    <t>街道日常工作</t>
  </si>
  <si>
    <t>维护街道日常工作开展，做好经济发展事务。</t>
  </si>
  <si>
    <t>做好承担优化经济环境、招商引资、产业发展、两型社会建设、商业网点建设管理、财源培植工作；做好统计、环保、科技、金融证券及街道工商联分会等工作；做好街道财务管理和国有资产管理等工作；做好指导和监督村社区财务管理，协助税收征管等工作。</t>
  </si>
  <si>
    <t>主动适应了经济发展新常态，精准发力，扎实作为，实现了全街道经济运行稳定有序，发展态势行稳致远，经济指数悉数达标，挖潜增收凸显效应，招商引资小有成果。</t>
  </si>
  <si>
    <t>城市管理</t>
  </si>
  <si>
    <t>主要涉及内容：城管中队考核奖励经费、背街小巷清扫、广告招牌整治、垃圾分类、三大员、物业专干、食安专干工资福利支出、其他城乡社区管理事务。</t>
  </si>
  <si>
    <t>开绩发【2018】3号</t>
  </si>
  <si>
    <t>维护街道日常工作开展，做好城市管理事务。</t>
  </si>
  <si>
    <t>做好城市管理、治安管理、治安巡防及人武工作；做好城市建设工作，协助做好交通、人防、国土资源管理、规划建设、征收拆迁安置、能源、电力等工作。</t>
  </si>
  <si>
    <t>牢固树立“绿水青山就是金山银山”的发展理念，以“治水、治脏、治乱、治违、治污”五治行动为抓手，街道城乡环境面貌发生巨大变化。通力清淤洁净家园，全面推进河长制落实、治理黑臭水体、整治城乡环境和农村面源污染等工作；发力专项整治优环境，借助黑臭水体整治契机，深化“两高三小两业”专项整治。</t>
  </si>
  <si>
    <t>农村发展</t>
  </si>
  <si>
    <t>主要涉及农水线工作：动物防疫、森林防火、村居非税返还、村级运行经费、河长制保洁、水管所运行经费、其他涉农事务。</t>
  </si>
  <si>
    <t>街道农水线日常工作</t>
  </si>
  <si>
    <t>维护街道日常工作开展，做好农村发展事务。</t>
  </si>
  <si>
    <t>做好农村经营管理、农业技术、畜牧、农业机械、水资源管理、给排水管理协调、防汛抗旱、农田水利建设和水利科技推广、科普培训等服务工作。</t>
  </si>
  <si>
    <t>街容村貌向善向好，大力绿化美化建美景，全面提质提档，建设美丽乡村。</t>
  </si>
  <si>
    <t>其他事务</t>
  </si>
  <si>
    <t>主要涉及办公楼租赁费、职工食堂费、新办公楼装修、换届选举费用、不可预计费用。</t>
  </si>
  <si>
    <t>街道公用经费</t>
  </si>
  <si>
    <t>公开11表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</si>
  <si>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</si>
  <si>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</si>
  <si>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</si>
  <si>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</si>
  <si>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</si>
  <si>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</si>
  <si>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</si>
  <si>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</si>
  <si>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</si>
  <si>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</si>
  <si>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</si>
  <si>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</si>
  <si>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</si>
  <si>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长沙市开福区捞刀河街道办事处</t>
  </si>
  <si>
    <t>1、负责街道机关党务和行政事务工作；负责政协联络工作；负责机关文电、机要、保密、信息、会务、档案、督查督办、党务政务公开、后勤保障等工作；负责绩效考核工作；负责重要事项的综合协调和重要文稿的起草审核。
2、负责基层党的建设工作；负责宣传思想、意识形态、统一战线、民族宗教、网络安全工作；负责牵头开展辖区内精神文明建设工作；负责干部人事、机构编制、老干、关协和机关干部队伍建设等工作；组织协调辖区内群团组织开展工作。
3、负责市、区关于辖区发展重大建设规划的落实；负责规划建设、住房保障、物业管理、人民防空、城市人居环境改造等工作；负责农业技术推广、畜牧防疫、美丽乡村建设、乡村振兴等工作；组织实施和统筹协调城市综合管理工作，负责文明创建、市容环境、交通运输、市场监管、农林水务（河长制）、生态环境保护等工作。                 4、负责辖区内人力资源社会保障、民政、社会救助、教育、科技、文化、旅游、体育、卫生健康、医疗保障等工作；负责指导基层开展自治；负责辖区社会经济调查统计，优化区域发展环境；负责退役军人服务管理工作；负责行政审批事项的组织实施，指导街道政务服务工作。                                                        5、负责辖区内社会管理综合治理、维稳、防范邪教、司法、禁毒、应急管理、防汛抗旱、森林防火、消防、信访以及遗留问题处置等工作；指导辖区内网格化综合管理工作。</t>
  </si>
  <si>
    <t>加强财政科学化、精细化管理，提高财政资金使用效率，支持民生、社保等各项事业发展。</t>
  </si>
  <si>
    <t>保证区政府决议决定的落实，确保全街道各项社会事务发展的财政有序支出，支持民生、社保、群众文化、体育等事业的发展，保证机关工作正常运转。</t>
  </si>
  <si>
    <t>确保财政资金使用效率和绩效，改善和提高人民生产生活环境，力争服务对象满意度100%。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</si>
</sst>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"/>
    <numFmt numFmtId="177" formatCode="###,###,###,##0.00"/>
    <numFmt numFmtId="178" formatCode="* #,##0.00;* \-#,##0.00;* &quot;&quot;??;@"/>
    <numFmt numFmtId="179" formatCode="#,##0.00_ "/>
    <numFmt numFmtId="180" formatCode="0.00_);[Red]\(0.00\)"/>
    <numFmt numFmtId="181" formatCode="#,##0.00_);[Red]\(#,##0.00\)"/>
    <numFmt numFmtId="182" formatCode="#,##0.0_ 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sz val="9"/>
      <name val="宋体"/>
      <family val="0"/>
    </font>
    <font>
      <b/>
      <sz val="22"/>
      <name val="黑体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5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b/>
      <sz val="14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>
        <color indexed="8"/>
      </top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24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0" borderId="0">
      <alignment vertical="center"/>
      <protection/>
    </xf>
    <xf numFmtId="0" fontId="25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7" borderId="0" applyNumberFormat="0" applyBorder="0" applyAlignment="0" applyProtection="0"/>
    <xf numFmtId="0" fontId="28" fillId="0" borderId="4" applyNumberFormat="0" applyFill="0" applyAlignment="0" applyProtection="0"/>
    <xf numFmtId="0" fontId="25" fillId="3" borderId="0" applyNumberFormat="0" applyBorder="0" applyAlignment="0" applyProtection="0"/>
    <xf numFmtId="0" fontId="34" fillId="2" borderId="5" applyNumberFormat="0" applyAlignment="0" applyProtection="0"/>
    <xf numFmtId="0" fontId="24" fillId="3" borderId="0" applyNumberFormat="0" applyBorder="0" applyAlignment="0" applyProtection="0"/>
    <xf numFmtId="0" fontId="35" fillId="2" borderId="1" applyNumberFormat="0" applyAlignment="0" applyProtection="0"/>
    <xf numFmtId="0" fontId="24" fillId="3" borderId="0" applyNumberFormat="0" applyBorder="0" applyAlignment="0" applyProtection="0"/>
    <xf numFmtId="0" fontId="36" fillId="8" borderId="6" applyNumberFormat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37" fillId="0" borderId="7" applyNumberFormat="0" applyFill="0" applyAlignment="0" applyProtection="0"/>
    <xf numFmtId="0" fontId="13" fillId="0" borderId="8" applyNumberFormat="0" applyFill="0" applyAlignment="0" applyProtection="0"/>
    <xf numFmtId="0" fontId="38" fillId="9" borderId="0" applyNumberFormat="0" applyBorder="0" applyAlignment="0" applyProtection="0"/>
    <xf numFmtId="0" fontId="39" fillId="11" borderId="0" applyNumberFormat="0" applyBorder="0" applyAlignment="0" applyProtection="0"/>
    <xf numFmtId="0" fontId="24" fillId="3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24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4" fillId="3" borderId="0" applyNumberFormat="0" applyBorder="0" applyAlignment="0" applyProtection="0"/>
    <xf numFmtId="0" fontId="25" fillId="16" borderId="0" applyNumberFormat="0" applyBorder="0" applyAlignment="0" applyProtection="0"/>
    <xf numFmtId="0" fontId="0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42" fontId="17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left" vertical="center" wrapText="1"/>
    </xf>
    <xf numFmtId="177" fontId="2" fillId="2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9" fillId="2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2" borderId="11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 wrapText="1"/>
      <protection/>
    </xf>
    <xf numFmtId="49" fontId="40" fillId="2" borderId="0" xfId="0" applyNumberFormat="1" applyFont="1" applyFill="1" applyBorder="1" applyAlignment="1" applyProtection="1">
      <alignment horizontal="center" vertical="center"/>
      <protection/>
    </xf>
    <xf numFmtId="49" fontId="8" fillId="2" borderId="16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0" fillId="19" borderId="18" xfId="0" applyFont="1" applyFill="1" applyBorder="1" applyAlignment="1">
      <alignment horizontal="center" vertical="center" shrinkToFit="1"/>
    </xf>
    <xf numFmtId="0" fontId="0" fillId="19" borderId="19" xfId="0" applyFont="1" applyFill="1" applyBorder="1" applyAlignment="1">
      <alignment horizontal="center" vertical="center" shrinkToFit="1"/>
    </xf>
    <xf numFmtId="0" fontId="0" fillId="19" borderId="19" xfId="0" applyFont="1" applyFill="1" applyBorder="1" applyAlignment="1">
      <alignment horizontal="center" vertical="center" wrapText="1" shrinkToFit="1"/>
    </xf>
    <xf numFmtId="0" fontId="0" fillId="19" borderId="20" xfId="0" applyFont="1" applyFill="1" applyBorder="1" applyAlignment="1">
      <alignment horizontal="center" vertical="center" wrapText="1" shrinkToFit="1"/>
    </xf>
    <xf numFmtId="0" fontId="0" fillId="19" borderId="21" xfId="0" applyFont="1" applyFill="1" applyBorder="1" applyAlignment="1">
      <alignment horizontal="center" vertical="center" wrapText="1" shrinkToFit="1"/>
    </xf>
    <xf numFmtId="0" fontId="0" fillId="19" borderId="21" xfId="0" applyFont="1" applyFill="1" applyBorder="1" applyAlignment="1">
      <alignment horizontal="center" vertical="center" shrinkToFit="1"/>
    </xf>
    <xf numFmtId="0" fontId="2" fillId="19" borderId="20" xfId="0" applyFont="1" applyFill="1" applyBorder="1" applyAlignment="1">
      <alignment horizontal="center" vertical="center" wrapText="1" shrinkToFit="1"/>
    </xf>
    <xf numFmtId="0" fontId="2" fillId="19" borderId="21" xfId="0" applyFont="1" applyFill="1" applyBorder="1" applyAlignment="1">
      <alignment horizontal="center" vertical="center" wrapText="1" shrinkToFit="1"/>
    </xf>
    <xf numFmtId="0" fontId="2" fillId="19" borderId="21" xfId="0" applyFont="1" applyFill="1" applyBorder="1" applyAlignment="1">
      <alignment horizontal="center" vertical="center" shrinkToFit="1"/>
    </xf>
    <xf numFmtId="0" fontId="0" fillId="19" borderId="20" xfId="0" applyFont="1" applyFill="1" applyBorder="1" applyAlignment="1">
      <alignment horizontal="center" vertical="center"/>
    </xf>
    <xf numFmtId="0" fontId="0" fillId="19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14" fillId="2" borderId="0" xfId="29" applyNumberFormat="1" applyFont="1" applyFill="1" applyAlignment="1" applyProtection="1">
      <alignment horizontal="center" vertical="center"/>
      <protection/>
    </xf>
    <xf numFmtId="0" fontId="14" fillId="2" borderId="0" xfId="29" applyNumberFormat="1" applyFont="1" applyFill="1" applyAlignment="1" applyProtection="1">
      <alignment horizontal="left" vertical="center"/>
      <protection/>
    </xf>
    <xf numFmtId="0" fontId="14" fillId="2" borderId="0" xfId="29" applyNumberFormat="1" applyFont="1" applyFill="1" applyAlignment="1" applyProtection="1">
      <alignment horizontal="right" vertical="center"/>
      <protection/>
    </xf>
    <xf numFmtId="0" fontId="15" fillId="2" borderId="0" xfId="29" applyNumberFormat="1" applyFont="1" applyFill="1" applyAlignment="1" applyProtection="1">
      <alignment horizontal="centerContinuous" vertical="center"/>
      <protection/>
    </xf>
    <xf numFmtId="0" fontId="8" fillId="0" borderId="22" xfId="29" applyFont="1" applyFill="1" applyBorder="1" applyAlignment="1" applyProtection="1">
      <alignment horizontal="left" vertical="center"/>
      <protection/>
    </xf>
    <xf numFmtId="0" fontId="8" fillId="0" borderId="22" xfId="29" applyFill="1" applyBorder="1" applyAlignment="1" applyProtection="1">
      <alignment horizontal="left" vertical="center"/>
      <protection/>
    </xf>
    <xf numFmtId="0" fontId="8" fillId="0" borderId="0" xfId="29" applyFill="1" applyAlignment="1" applyProtection="1">
      <alignment horizontal="left" vertical="center"/>
      <protection/>
    </xf>
    <xf numFmtId="0" fontId="14" fillId="2" borderId="0" xfId="29" applyNumberFormat="1" applyFont="1" applyFill="1" applyAlignment="1" applyProtection="1">
      <alignment vertical="center"/>
      <protection/>
    </xf>
    <xf numFmtId="0" fontId="14" fillId="4" borderId="9" xfId="29" applyNumberFormat="1" applyFont="1" applyFill="1" applyBorder="1" applyAlignment="1" applyProtection="1">
      <alignment horizontal="centerContinuous" vertical="center"/>
      <protection/>
    </xf>
    <xf numFmtId="0" fontId="14" fillId="4" borderId="23" xfId="29" applyNumberFormat="1" applyFont="1" applyFill="1" applyBorder="1" applyAlignment="1" applyProtection="1">
      <alignment horizontal="centerContinuous" vertical="center"/>
      <protection/>
    </xf>
    <xf numFmtId="178" fontId="14" fillId="4" borderId="9" xfId="29" applyNumberFormat="1" applyFont="1" applyFill="1" applyBorder="1" applyAlignment="1" applyProtection="1">
      <alignment horizontal="center" vertical="center"/>
      <protection/>
    </xf>
    <xf numFmtId="0" fontId="14" fillId="4" borderId="24" xfId="29" applyNumberFormat="1" applyFont="1" applyFill="1" applyBorder="1" applyAlignment="1" applyProtection="1">
      <alignment horizontal="center" vertical="center"/>
      <protection/>
    </xf>
    <xf numFmtId="0" fontId="14" fillId="4" borderId="23" xfId="29" applyNumberFormat="1" applyFont="1" applyFill="1" applyBorder="1" applyAlignment="1" applyProtection="1">
      <alignment horizontal="center" vertical="center" wrapText="1"/>
      <protection/>
    </xf>
    <xf numFmtId="0" fontId="14" fillId="4" borderId="9" xfId="29" applyNumberFormat="1" applyFont="1" applyFill="1" applyBorder="1" applyAlignment="1" applyProtection="1">
      <alignment horizontal="center" vertical="center"/>
      <protection/>
    </xf>
    <xf numFmtId="0" fontId="14" fillId="4" borderId="23" xfId="29" applyNumberFormat="1" applyFont="1" applyFill="1" applyBorder="1" applyAlignment="1" applyProtection="1">
      <alignment horizontal="center" vertical="center"/>
      <protection/>
    </xf>
    <xf numFmtId="0" fontId="14" fillId="4" borderId="25" xfId="29" applyNumberFormat="1" applyFont="1" applyFill="1" applyBorder="1" applyAlignment="1" applyProtection="1">
      <alignment horizontal="center" vertical="center"/>
      <protection/>
    </xf>
    <xf numFmtId="0" fontId="14" fillId="4" borderId="26" xfId="29" applyNumberFormat="1" applyFont="1" applyFill="1" applyBorder="1" applyAlignment="1" applyProtection="1">
      <alignment horizontal="center" vertical="center"/>
      <protection/>
    </xf>
    <xf numFmtId="0" fontId="14" fillId="4" borderId="27" xfId="29" applyNumberFormat="1" applyFont="1" applyFill="1" applyBorder="1" applyAlignment="1" applyProtection="1">
      <alignment horizontal="center" vertical="center"/>
      <protection/>
    </xf>
    <xf numFmtId="49" fontId="8" fillId="0" borderId="23" xfId="29" applyNumberFormat="1" applyFont="1" applyFill="1" applyBorder="1" applyAlignment="1" applyProtection="1">
      <alignment horizontal="left" vertical="center" wrapText="1"/>
      <protection/>
    </xf>
    <xf numFmtId="49" fontId="14" fillId="0" borderId="9" xfId="29" applyNumberFormat="1" applyFont="1" applyFill="1" applyBorder="1" applyAlignment="1" applyProtection="1">
      <alignment horizontal="left" vertical="center" wrapText="1"/>
      <protection/>
    </xf>
    <xf numFmtId="179" fontId="14" fillId="0" borderId="23" xfId="29" applyNumberFormat="1" applyFont="1" applyFill="1" applyBorder="1" applyAlignment="1" applyProtection="1">
      <alignment horizontal="right" vertical="center" wrapText="1"/>
      <protection/>
    </xf>
    <xf numFmtId="179" fontId="14" fillId="0" borderId="9" xfId="2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8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9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180" fontId="1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49" fontId="14" fillId="0" borderId="9" xfId="0" applyNumberFormat="1" applyFont="1" applyFill="1" applyBorder="1" applyAlignment="1" applyProtection="1">
      <alignment horizontal="left" vertical="center" wrapText="1"/>
      <protection/>
    </xf>
    <xf numFmtId="181" fontId="1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/>
      <protection/>
    </xf>
    <xf numFmtId="180" fontId="19" fillId="0" borderId="0" xfId="91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180" fontId="2" fillId="0" borderId="0" xfId="91" applyNumberFormat="1" applyFont="1" applyFill="1" applyBorder="1" applyAlignment="1" applyProtection="1">
      <alignment horizontal="left" vertical="center"/>
      <protection/>
    </xf>
    <xf numFmtId="180" fontId="2" fillId="0" borderId="0" xfId="91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91" applyFont="1" applyBorder="1" applyAlignment="1" applyProtection="1">
      <alignment horizontal="center" vertical="center"/>
      <protection/>
    </xf>
    <xf numFmtId="180" fontId="2" fillId="0" borderId="9" xfId="91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91" applyNumberFormat="1" applyFont="1" applyFill="1" applyBorder="1" applyAlignment="1" applyProtection="1">
      <alignment horizontal="left" vertical="center"/>
      <protection/>
    </xf>
    <xf numFmtId="179" fontId="2" fillId="0" borderId="9" xfId="91" applyNumberFormat="1" applyFont="1" applyFill="1" applyBorder="1" applyAlignment="1" applyProtection="1">
      <alignment horizontal="right" vertical="center" wrapText="1"/>
      <protection/>
    </xf>
    <xf numFmtId="0" fontId="8" fillId="0" borderId="0" xfId="29" applyProtection="1">
      <alignment vertical="center"/>
      <protection/>
    </xf>
    <xf numFmtId="0" fontId="15" fillId="0" borderId="0" xfId="29" applyFont="1" applyBorder="1" applyAlignment="1" applyProtection="1">
      <alignment horizontal="center" vertical="center"/>
      <protection/>
    </xf>
    <xf numFmtId="0" fontId="15" fillId="0" borderId="0" xfId="29" applyFont="1" applyBorder="1" applyAlignment="1" applyProtection="1">
      <alignment horizontal="center" vertical="center"/>
      <protection/>
    </xf>
    <xf numFmtId="0" fontId="14" fillId="0" borderId="0" xfId="29" applyFont="1" applyFill="1" applyAlignment="1" applyProtection="1">
      <alignment horizontal="left" vertical="center"/>
      <protection/>
    </xf>
    <xf numFmtId="0" fontId="8" fillId="0" borderId="0" xfId="29" applyFont="1" applyAlignment="1" applyProtection="1">
      <alignment horizontal="left" vertical="center"/>
      <protection/>
    </xf>
    <xf numFmtId="0" fontId="8" fillId="2" borderId="23" xfId="29" applyFill="1" applyBorder="1" applyAlignment="1" applyProtection="1">
      <alignment horizontal="center" vertical="center" wrapText="1"/>
      <protection/>
    </xf>
    <xf numFmtId="0" fontId="8" fillId="2" borderId="24" xfId="29" applyFill="1" applyBorder="1" applyAlignment="1" applyProtection="1">
      <alignment horizontal="center" vertical="center" wrapText="1"/>
      <protection/>
    </xf>
    <xf numFmtId="0" fontId="8" fillId="2" borderId="28" xfId="29" applyFill="1" applyBorder="1" applyAlignment="1" applyProtection="1">
      <alignment horizontal="center" vertical="center" wrapText="1"/>
      <protection/>
    </xf>
    <xf numFmtId="0" fontId="8" fillId="2" borderId="25" xfId="29" applyFill="1" applyBorder="1" applyAlignment="1" applyProtection="1">
      <alignment horizontal="center" vertical="center" wrapText="1"/>
      <protection/>
    </xf>
    <xf numFmtId="0" fontId="8" fillId="2" borderId="9" xfId="29" applyFill="1" applyBorder="1" applyAlignment="1" applyProtection="1">
      <alignment horizontal="center" vertical="center" wrapText="1"/>
      <protection/>
    </xf>
    <xf numFmtId="49" fontId="8" fillId="2" borderId="9" xfId="29" applyNumberFormat="1" applyFill="1" applyBorder="1" applyAlignment="1" applyProtection="1">
      <alignment horizontal="center" vertical="center" wrapText="1"/>
      <protection/>
    </xf>
    <xf numFmtId="0" fontId="8" fillId="2" borderId="27" xfId="29" applyFill="1" applyBorder="1" applyAlignment="1" applyProtection="1">
      <alignment horizontal="center" vertical="center" wrapText="1"/>
      <protection/>
    </xf>
    <xf numFmtId="0" fontId="8" fillId="2" borderId="9" xfId="29" applyFill="1" applyBorder="1" applyAlignment="1" applyProtection="1">
      <alignment horizontal="center" vertical="center"/>
      <protection/>
    </xf>
    <xf numFmtId="49" fontId="8" fillId="2" borderId="9" xfId="29" applyNumberFormat="1" applyFill="1" applyBorder="1" applyAlignment="1" applyProtection="1">
      <alignment horizontal="center" vertical="center"/>
      <protection/>
    </xf>
    <xf numFmtId="49" fontId="8" fillId="0" borderId="9" xfId="29" applyNumberFormat="1" applyFill="1" applyBorder="1" applyAlignment="1" applyProtection="1">
      <alignment horizontal="left" vertical="center" wrapText="1"/>
      <protection/>
    </xf>
    <xf numFmtId="49" fontId="8" fillId="0" borderId="9" xfId="29" applyNumberFormat="1" applyFont="1" applyFill="1" applyBorder="1" applyAlignment="1" applyProtection="1">
      <alignment horizontal="left" vertical="center" wrapText="1"/>
      <protection/>
    </xf>
    <xf numFmtId="0" fontId="8" fillId="0" borderId="9" xfId="29" applyNumberFormat="1" applyFill="1" applyBorder="1" applyAlignment="1" applyProtection="1">
      <alignment horizontal="left" vertical="center" wrapText="1"/>
      <protection/>
    </xf>
    <xf numFmtId="179" fontId="2" fillId="0" borderId="9" xfId="90" applyNumberFormat="1" applyFont="1" applyFill="1" applyBorder="1" applyAlignment="1" applyProtection="1">
      <alignment horizontal="right" vertical="center" wrapText="1"/>
      <protection/>
    </xf>
    <xf numFmtId="0" fontId="8" fillId="2" borderId="25" xfId="29" applyFont="1" applyFill="1" applyBorder="1" applyAlignment="1" applyProtection="1">
      <alignment horizontal="center" vertical="center" wrapText="1"/>
      <protection/>
    </xf>
    <xf numFmtId="179" fontId="2" fillId="0" borderId="23" xfId="90" applyNumberFormat="1" applyFont="1" applyFill="1" applyBorder="1" applyAlignment="1" applyProtection="1">
      <alignment horizontal="right" vertical="center" wrapText="1"/>
      <protection/>
    </xf>
    <xf numFmtId="179" fontId="14" fillId="0" borderId="18" xfId="29" applyNumberFormat="1" applyFont="1" applyFill="1" applyBorder="1" applyAlignment="1" applyProtection="1">
      <alignment horizontal="right" vertical="center" wrapText="1"/>
      <protection/>
    </xf>
    <xf numFmtId="179" fontId="14" fillId="0" borderId="29" xfId="29" applyNumberFormat="1" applyFont="1" applyFill="1" applyBorder="1" applyAlignment="1" applyProtection="1">
      <alignment horizontal="right" vertical="center" wrapText="1"/>
      <protection/>
    </xf>
    <xf numFmtId="179" fontId="8" fillId="0" borderId="28" xfId="29" applyNumberFormat="1" applyFill="1" applyBorder="1" applyAlignment="1" applyProtection="1">
      <alignment horizontal="right" vertical="center" wrapText="1"/>
      <protection/>
    </xf>
    <xf numFmtId="179" fontId="8" fillId="0" borderId="9" xfId="29" applyNumberFormat="1" applyFill="1" applyBorder="1" applyAlignment="1" applyProtection="1">
      <alignment horizontal="right" vertical="center" wrapText="1"/>
      <protection/>
    </xf>
    <xf numFmtId="0" fontId="8" fillId="0" borderId="0" xfId="29" applyFont="1" applyAlignment="1" applyProtection="1">
      <alignment horizontal="right" vertical="center"/>
      <protection/>
    </xf>
    <xf numFmtId="0" fontId="15" fillId="0" borderId="0" xfId="29" applyFont="1" applyBorder="1" applyAlignment="1" applyProtection="1">
      <alignment horizontal="center" vertical="center"/>
      <protection/>
    </xf>
    <xf numFmtId="0" fontId="8" fillId="0" borderId="0" xfId="29" applyAlignment="1" applyProtection="1">
      <alignment horizontal="center" vertical="center"/>
      <protection/>
    </xf>
    <xf numFmtId="0" fontId="8" fillId="0" borderId="0" xfId="29" applyFont="1" applyFill="1" applyAlignment="1" applyProtection="1">
      <alignment vertical="center"/>
      <protection/>
    </xf>
    <xf numFmtId="0" fontId="14" fillId="0" borderId="0" xfId="29" applyFont="1" applyFill="1" applyAlignment="1" applyProtection="1">
      <alignment horizontal="right" vertical="center"/>
      <protection/>
    </xf>
    <xf numFmtId="0" fontId="15" fillId="0" borderId="0" xfId="82" applyNumberFormat="1" applyFont="1" applyFill="1" applyAlignment="1" applyProtection="1">
      <alignment horizontal="center"/>
      <protection/>
    </xf>
    <xf numFmtId="0" fontId="14" fillId="0" borderId="0" xfId="29" applyFont="1" applyFill="1" applyAlignment="1" applyProtection="1">
      <alignment vertical="center"/>
      <protection/>
    </xf>
    <xf numFmtId="0" fontId="14" fillId="0" borderId="0" xfId="29" applyFont="1" applyFill="1" applyAlignment="1" applyProtection="1">
      <alignment horizontal="right"/>
      <protection/>
    </xf>
    <xf numFmtId="1" fontId="20" fillId="0" borderId="9" xfId="29" applyNumberFormat="1" applyFont="1" applyFill="1" applyBorder="1" applyAlignment="1" applyProtection="1">
      <alignment horizontal="center" vertical="center" wrapText="1"/>
      <protection/>
    </xf>
    <xf numFmtId="1" fontId="20" fillId="0" borderId="23" xfId="29" applyNumberFormat="1" applyFont="1" applyFill="1" applyBorder="1" applyAlignment="1" applyProtection="1">
      <alignment horizontal="center" vertical="center" wrapText="1"/>
      <protection/>
    </xf>
    <xf numFmtId="1" fontId="20" fillId="0" borderId="24" xfId="29" applyNumberFormat="1" applyFont="1" applyFill="1" applyBorder="1" applyAlignment="1" applyProtection="1">
      <alignment horizontal="center" vertical="center" wrapText="1"/>
      <protection/>
    </xf>
    <xf numFmtId="1" fontId="20" fillId="0" borderId="28" xfId="29" applyNumberFormat="1" applyFont="1" applyFill="1" applyBorder="1" applyAlignment="1" applyProtection="1">
      <alignment horizontal="center" vertical="center" wrapText="1"/>
      <protection/>
    </xf>
    <xf numFmtId="1" fontId="20" fillId="0" borderId="26" xfId="29" applyNumberFormat="1" applyFont="1" applyFill="1" applyBorder="1" applyAlignment="1" applyProtection="1">
      <alignment horizontal="center" vertical="center" wrapText="1"/>
      <protection/>
    </xf>
    <xf numFmtId="0" fontId="8" fillId="0" borderId="9" xfId="29" applyFill="1" applyBorder="1" applyAlignment="1" applyProtection="1">
      <alignment vertical="center"/>
      <protection/>
    </xf>
    <xf numFmtId="181" fontId="14" fillId="0" borderId="9" xfId="29" applyNumberFormat="1" applyFont="1" applyFill="1" applyBorder="1" applyAlignment="1" applyProtection="1">
      <alignment horizontal="right" vertical="center" wrapText="1"/>
      <protection/>
    </xf>
    <xf numFmtId="0" fontId="14" fillId="0" borderId="9" xfId="29" applyNumberFormat="1" applyFont="1" applyFill="1" applyBorder="1" applyAlignment="1" applyProtection="1">
      <alignment horizontal="left" vertical="center" wrapText="1"/>
      <protection/>
    </xf>
    <xf numFmtId="181" fontId="2" fillId="0" borderId="9" xfId="0" applyNumberFormat="1" applyFont="1" applyFill="1" applyBorder="1" applyAlignment="1">
      <alignment horizontal="right" vertical="center"/>
    </xf>
    <xf numFmtId="0" fontId="8" fillId="0" borderId="9" xfId="29" applyFont="1" applyFill="1" applyBorder="1" applyAlignment="1" applyProtection="1">
      <alignment vertical="center"/>
      <protection/>
    </xf>
    <xf numFmtId="179" fontId="14" fillId="0" borderId="30" xfId="29" applyNumberFormat="1" applyFont="1" applyFill="1" applyBorder="1" applyAlignment="1" applyProtection="1">
      <alignment horizontal="right" vertical="center" wrapText="1"/>
      <protection/>
    </xf>
    <xf numFmtId="179" fontId="14" fillId="0" borderId="31" xfId="29" applyNumberFormat="1" applyFont="1" applyFill="1" applyBorder="1" applyAlignment="1" applyProtection="1">
      <alignment horizontal="right" vertical="center" wrapText="1"/>
      <protection/>
    </xf>
    <xf numFmtId="179" fontId="14" fillId="0" borderId="17" xfId="29" applyNumberFormat="1" applyFont="1" applyFill="1" applyBorder="1" applyAlignment="1" applyProtection="1">
      <alignment horizontal="right" vertical="center" wrapText="1"/>
      <protection/>
    </xf>
    <xf numFmtId="181" fontId="8" fillId="0" borderId="9" xfId="29" applyNumberFormat="1" applyFill="1" applyBorder="1" applyAlignment="1" applyProtection="1">
      <alignment/>
      <protection/>
    </xf>
    <xf numFmtId="1" fontId="14" fillId="0" borderId="9" xfId="29" applyNumberFormat="1" applyFont="1" applyFill="1" applyBorder="1" applyAlignment="1" applyProtection="1">
      <alignment horizontal="left" vertical="center" wrapText="1"/>
      <protection/>
    </xf>
    <xf numFmtId="1" fontId="14" fillId="0" borderId="9" xfId="29" applyNumberFormat="1" applyFont="1" applyFill="1" applyBorder="1" applyAlignment="1" applyProtection="1">
      <alignment horizontal="center" vertical="center" wrapText="1"/>
      <protection/>
    </xf>
    <xf numFmtId="181" fontId="14" fillId="0" borderId="27" xfId="29" applyNumberFormat="1" applyFont="1" applyFill="1" applyBorder="1" applyAlignment="1" applyProtection="1">
      <alignment horizontal="right" vertical="center" wrapText="1"/>
      <protection/>
    </xf>
    <xf numFmtId="0" fontId="14" fillId="0" borderId="23" xfId="29" applyNumberFormat="1" applyFont="1" applyFill="1" applyBorder="1" applyAlignment="1" applyProtection="1">
      <alignment horizontal="left" vertical="center" wrapText="1"/>
      <protection/>
    </xf>
    <xf numFmtId="1" fontId="14" fillId="0" borderId="9" xfId="29" applyNumberFormat="1" applyFont="1" applyFill="1" applyBorder="1" applyAlignment="1" applyProtection="1">
      <alignment vertical="center"/>
      <protection/>
    </xf>
    <xf numFmtId="181" fontId="14" fillId="0" borderId="25" xfId="29" applyNumberFormat="1" applyFont="1" applyFill="1" applyBorder="1" applyAlignment="1" applyProtection="1">
      <alignment horizontal="right" vertical="center" wrapText="1"/>
      <protection/>
    </xf>
    <xf numFmtId="0" fontId="14" fillId="0" borderId="24" xfId="29" applyNumberFormat="1" applyFont="1" applyFill="1" applyBorder="1" applyAlignment="1" applyProtection="1">
      <alignment vertical="center"/>
      <protection/>
    </xf>
    <xf numFmtId="1" fontId="14" fillId="0" borderId="23" xfId="29" applyNumberFormat="1" applyFont="1" applyFill="1" applyBorder="1" applyAlignment="1" applyProtection="1">
      <alignment horizontal="left" vertical="center" wrapText="1"/>
      <protection/>
    </xf>
    <xf numFmtId="0" fontId="14" fillId="0" borderId="23" xfId="29" applyNumberFormat="1" applyFont="1" applyFill="1" applyBorder="1" applyAlignment="1" applyProtection="1">
      <alignment vertical="center"/>
      <protection/>
    </xf>
    <xf numFmtId="179" fontId="14" fillId="0" borderId="28" xfId="29" applyNumberFormat="1" applyFont="1" applyFill="1" applyBorder="1" applyAlignment="1" applyProtection="1">
      <alignment horizontal="right" vertical="center" wrapText="1"/>
      <protection/>
    </xf>
    <xf numFmtId="1" fontId="14" fillId="0" borderId="25" xfId="29" applyNumberFormat="1" applyFont="1" applyFill="1" applyBorder="1" applyAlignment="1" applyProtection="1">
      <alignment horizontal="center" vertical="center" wrapText="1"/>
      <protection/>
    </xf>
    <xf numFmtId="0" fontId="14" fillId="0" borderId="32" xfId="29" applyNumberFormat="1" applyFont="1" applyFill="1" applyBorder="1" applyAlignment="1" applyProtection="1">
      <alignment vertical="center"/>
      <protection/>
    </xf>
    <xf numFmtId="181" fontId="14" fillId="0" borderId="9" xfId="29" applyNumberFormat="1" applyFont="1" applyFill="1" applyBorder="1" applyAlignment="1" applyProtection="1">
      <alignment horizontal="right" vertical="center"/>
      <protection/>
    </xf>
    <xf numFmtId="179" fontId="8" fillId="0" borderId="9" xfId="29" applyNumberFormat="1" applyFill="1" applyBorder="1" applyAlignment="1" applyProtection="1">
      <alignment/>
      <protection/>
    </xf>
    <xf numFmtId="0" fontId="14" fillId="0" borderId="14" xfId="29" applyNumberFormat="1" applyFont="1" applyFill="1" applyBorder="1" applyAlignment="1" applyProtection="1">
      <alignment vertical="center"/>
      <protection/>
    </xf>
    <xf numFmtId="0" fontId="14" fillId="0" borderId="25" xfId="29" applyFont="1" applyFill="1" applyBorder="1" applyAlignment="1" applyProtection="1">
      <alignment vertical="center"/>
      <protection/>
    </xf>
    <xf numFmtId="0" fontId="14" fillId="0" borderId="9" xfId="29" applyNumberFormat="1" applyFont="1" applyFill="1" applyBorder="1" applyAlignment="1" applyProtection="1">
      <alignment vertical="center"/>
      <protection/>
    </xf>
    <xf numFmtId="0" fontId="21" fillId="0" borderId="23" xfId="29" applyNumberFormat="1" applyFont="1" applyFill="1" applyBorder="1" applyAlignment="1" applyProtection="1">
      <alignment horizontal="center" vertical="center"/>
      <protection/>
    </xf>
    <xf numFmtId="0" fontId="21" fillId="0" borderId="24" xfId="29" applyNumberFormat="1" applyFont="1" applyFill="1" applyBorder="1" applyAlignment="1" applyProtection="1">
      <alignment horizontal="center" vertical="center"/>
      <protection/>
    </xf>
    <xf numFmtId="0" fontId="8" fillId="0" borderId="0" xfId="23" applyNumberFormat="1" applyFont="1" applyFill="1" applyBorder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vertical="center" wrapText="1"/>
      <protection/>
    </xf>
    <xf numFmtId="182" fontId="1" fillId="2" borderId="0" xfId="29" applyNumberFormat="1" applyFont="1" applyFill="1" applyAlignment="1" applyProtection="1">
      <alignment horizontal="right" vertical="center"/>
      <protection/>
    </xf>
    <xf numFmtId="0" fontId="22" fillId="0" borderId="0" xfId="29" applyNumberFormat="1" applyFont="1" applyFill="1" applyAlignment="1" applyProtection="1">
      <alignment horizontal="centerContinuous" vertical="center"/>
      <protection/>
    </xf>
    <xf numFmtId="182" fontId="14" fillId="2" borderId="0" xfId="29" applyNumberFormat="1" applyFont="1" applyFill="1" applyAlignment="1" applyProtection="1">
      <alignment horizontal="right" vertical="center"/>
      <protection/>
    </xf>
    <xf numFmtId="0" fontId="14" fillId="2" borderId="23" xfId="29" applyNumberFormat="1" applyFont="1" applyFill="1" applyBorder="1" applyAlignment="1" applyProtection="1">
      <alignment horizontal="center" vertical="center" wrapText="1"/>
      <protection/>
    </xf>
    <xf numFmtId="0" fontId="14" fillId="2" borderId="23" xfId="29" applyNumberFormat="1" applyFont="1" applyFill="1" applyBorder="1" applyAlignment="1" applyProtection="1">
      <alignment horizontal="centerContinuous" vertical="center"/>
      <protection/>
    </xf>
    <xf numFmtId="0" fontId="14" fillId="2" borderId="33" xfId="29" applyNumberFormat="1" applyFont="1" applyFill="1" applyBorder="1" applyAlignment="1" applyProtection="1">
      <alignment horizontal="centerContinuous" vertical="center"/>
      <protection/>
    </xf>
    <xf numFmtId="0" fontId="14" fillId="2" borderId="28" xfId="29" applyNumberFormat="1" applyFont="1" applyFill="1" applyBorder="1" applyAlignment="1" applyProtection="1">
      <alignment horizontal="center" vertical="center" wrapText="1"/>
      <protection/>
    </xf>
    <xf numFmtId="0" fontId="14" fillId="2" borderId="9" xfId="29" applyNumberFormat="1" applyFont="1" applyFill="1" applyBorder="1" applyAlignment="1" applyProtection="1">
      <alignment horizontal="center" vertical="center" wrapText="1"/>
      <protection/>
    </xf>
    <xf numFmtId="0" fontId="14" fillId="2" borderId="34" xfId="29" applyFont="1" applyFill="1" applyBorder="1" applyAlignment="1" applyProtection="1">
      <alignment horizontal="center" vertical="center" wrapText="1"/>
      <protection/>
    </xf>
    <xf numFmtId="0" fontId="14" fillId="2" borderId="35" xfId="29" applyFont="1" applyFill="1" applyBorder="1" applyAlignment="1" applyProtection="1">
      <alignment horizontal="center" vertical="center" wrapText="1"/>
      <protection/>
    </xf>
    <xf numFmtId="0" fontId="14" fillId="2" borderId="26" xfId="29" applyNumberFormat="1" applyFont="1" applyFill="1" applyBorder="1" applyAlignment="1" applyProtection="1">
      <alignment horizontal="center" vertical="center"/>
      <protection/>
    </xf>
    <xf numFmtId="0" fontId="14" fillId="2" borderId="25" xfId="29" applyNumberFormat="1" applyFont="1" applyFill="1" applyBorder="1" applyAlignment="1" applyProtection="1">
      <alignment horizontal="center" vertical="center"/>
      <protection/>
    </xf>
    <xf numFmtId="49" fontId="14" fillId="0" borderId="23" xfId="29" applyNumberFormat="1" applyFont="1" applyFill="1" applyBorder="1" applyAlignment="1" applyProtection="1">
      <alignment horizontal="left" vertical="center" wrapText="1"/>
      <protection/>
    </xf>
    <xf numFmtId="181" fontId="14" fillId="0" borderId="24" xfId="29" applyNumberFormat="1" applyFont="1" applyFill="1" applyBorder="1" applyAlignment="1" applyProtection="1">
      <alignment horizontal="right" vertical="center" wrapText="1"/>
      <protection/>
    </xf>
    <xf numFmtId="4" fontId="14" fillId="0" borderId="23" xfId="29" applyNumberFormat="1" applyFont="1" applyFill="1" applyBorder="1" applyAlignment="1" applyProtection="1">
      <alignment horizontal="right" vertical="center" wrapText="1"/>
      <protection/>
    </xf>
    <xf numFmtId="181" fontId="14" fillId="0" borderId="23" xfId="29" applyNumberFormat="1" applyFont="1" applyFill="1" applyBorder="1" applyAlignment="1" applyProtection="1">
      <alignment horizontal="right" vertical="center" wrapText="1"/>
      <protection/>
    </xf>
    <xf numFmtId="0" fontId="14" fillId="2" borderId="9" xfId="29" applyNumberFormat="1" applyFont="1" applyFill="1" applyBorder="1" applyAlignment="1" applyProtection="1">
      <alignment horizontal="center" vertical="center"/>
      <protection/>
    </xf>
    <xf numFmtId="181" fontId="14" fillId="0" borderId="28" xfId="29" applyNumberFormat="1" applyFont="1" applyFill="1" applyBorder="1" applyAlignment="1" applyProtection="1">
      <alignment horizontal="right" vertical="center" wrapText="1"/>
      <protection/>
    </xf>
    <xf numFmtId="0" fontId="17" fillId="0" borderId="0" xfId="2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0" fontId="8" fillId="0" borderId="0" xfId="23" applyNumberFormat="1" applyFont="1" applyFill="1" applyBorder="1" applyAlignment="1" applyProtection="1">
      <alignment horizontal="left" vertical="center"/>
      <protection/>
    </xf>
    <xf numFmtId="0" fontId="15" fillId="0" borderId="0" xfId="23" applyNumberFormat="1" applyFont="1" applyFill="1" applyBorder="1" applyAlignment="1" applyProtection="1">
      <alignment horizontal="center" vertical="center"/>
      <protection/>
    </xf>
    <xf numFmtId="0" fontId="14" fillId="0" borderId="0" xfId="23" applyNumberFormat="1" applyFont="1" applyFill="1" applyBorder="1" applyAlignment="1" applyProtection="1">
      <alignment horizontal="left" vertical="center"/>
      <protection/>
    </xf>
    <xf numFmtId="0" fontId="14" fillId="0" borderId="0" xfId="23" applyNumberFormat="1" applyFont="1" applyFill="1" applyBorder="1" applyAlignment="1" applyProtection="1">
      <alignment horizontal="right" vertical="center"/>
      <protection/>
    </xf>
    <xf numFmtId="0" fontId="8" fillId="0" borderId="9" xfId="23" applyNumberFormat="1" applyFont="1" applyFill="1" applyBorder="1" applyAlignment="1" applyProtection="1">
      <alignment horizontal="center" vertical="center"/>
      <protection/>
    </xf>
    <xf numFmtId="0" fontId="8" fillId="2" borderId="25" xfId="23" applyNumberFormat="1" applyFont="1" applyFill="1" applyBorder="1" applyAlignment="1" applyProtection="1">
      <alignment horizontal="center" vertical="center"/>
      <protection/>
    </xf>
    <xf numFmtId="0" fontId="8" fillId="2" borderId="9" xfId="23" applyNumberFormat="1" applyFont="1" applyFill="1" applyBorder="1" applyAlignment="1" applyProtection="1">
      <alignment horizontal="center" vertical="center"/>
      <protection/>
    </xf>
    <xf numFmtId="0" fontId="8" fillId="0" borderId="23" xfId="23" applyNumberFormat="1" applyFont="1" applyFill="1" applyBorder="1" applyAlignment="1" applyProtection="1">
      <alignment horizontal="left" vertical="center"/>
      <protection/>
    </xf>
    <xf numFmtId="181" fontId="8" fillId="0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24" xfId="0" applyFont="1" applyFill="1" applyBorder="1" applyAlignment="1" applyProtection="1">
      <alignment vertical="center"/>
      <protection/>
    </xf>
    <xf numFmtId="181" fontId="8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81" fontId="8" fillId="0" borderId="26" xfId="0" applyNumberFormat="1" applyFont="1" applyFill="1" applyBorder="1" applyAlignment="1" applyProtection="1">
      <alignment horizontal="right" vertical="center" wrapText="1"/>
      <protection/>
    </xf>
    <xf numFmtId="0" fontId="8" fillId="0" borderId="24" xfId="23" applyNumberFormat="1" applyFont="1" applyFill="1" applyBorder="1" applyAlignment="1" applyProtection="1">
      <alignment horizontal="left" vertical="center"/>
      <protection/>
    </xf>
    <xf numFmtId="179" fontId="8" fillId="0" borderId="25" xfId="0" applyNumberFormat="1" applyFont="1" applyFill="1" applyBorder="1" applyAlignment="1" applyProtection="1">
      <alignment horizontal="right" vertical="center" wrapText="1"/>
      <protection/>
    </xf>
    <xf numFmtId="4" fontId="8" fillId="0" borderId="25" xfId="0" applyNumberFormat="1" applyFont="1" applyFill="1" applyBorder="1" applyAlignment="1" applyProtection="1">
      <alignment horizontal="right" vertical="center" wrapText="1"/>
      <protection/>
    </xf>
    <xf numFmtId="4" fontId="8" fillId="0" borderId="24" xfId="23" applyNumberFormat="1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/>
      <protection/>
    </xf>
    <xf numFmtId="181" fontId="0" fillId="0" borderId="9" xfId="0" applyNumberFormat="1" applyFill="1" applyBorder="1" applyAlignment="1">
      <alignment vertical="center"/>
    </xf>
    <xf numFmtId="0" fontId="8" fillId="0" borderId="9" xfId="23" applyNumberFormat="1" applyFont="1" applyFill="1" applyBorder="1" applyAlignment="1" applyProtection="1">
      <alignment horizontal="left" vertical="center"/>
      <protection/>
    </xf>
    <xf numFmtId="181" fontId="8" fillId="0" borderId="9" xfId="23" applyNumberFormat="1" applyFont="1" applyFill="1" applyBorder="1" applyAlignment="1" applyProtection="1">
      <alignment horizontal="right" vertical="center" wrapText="1"/>
      <protection/>
    </xf>
    <xf numFmtId="181" fontId="8" fillId="0" borderId="25" xfId="23" applyNumberFormat="1" applyFont="1" applyFill="1" applyBorder="1" applyAlignment="1" applyProtection="1">
      <alignment horizontal="right" vertical="center" wrapText="1"/>
      <protection/>
    </xf>
    <xf numFmtId="181" fontId="8" fillId="0" borderId="26" xfId="23" applyNumberFormat="1" applyFont="1" applyFill="1" applyBorder="1" applyAlignment="1" applyProtection="1">
      <alignment horizontal="right" vertical="center" wrapText="1"/>
      <protection/>
    </xf>
    <xf numFmtId="0" fontId="8" fillId="0" borderId="28" xfId="23" applyNumberFormat="1" applyFont="1" applyFill="1" applyBorder="1" applyAlignment="1" applyProtection="1">
      <alignment horizontal="left" vertical="center"/>
      <protection/>
    </xf>
    <xf numFmtId="181" fontId="8" fillId="0" borderId="27" xfId="23" applyNumberFormat="1" applyFont="1" applyFill="1" applyBorder="1" applyAlignment="1" applyProtection="1">
      <alignment horizontal="right" vertical="center" wrapText="1"/>
      <protection/>
    </xf>
    <xf numFmtId="181" fontId="8" fillId="0" borderId="27" xfId="0" applyNumberFormat="1" applyFont="1" applyFill="1" applyBorder="1" applyAlignment="1" applyProtection="1">
      <alignment horizontal="right" vertical="center" wrapText="1"/>
      <protection/>
    </xf>
    <xf numFmtId="0" fontId="17" fillId="0" borderId="0" xfId="23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差_54066D6CD6CB401F9646F857BAF5F5AA_国有资本经营预算支出表（附件9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差_13C77CE4267C4503AF41893875D32224_部门收入总表（附件2）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差_13C77CE4267C4503AF41893875D32224_一般公共预算基本支出表（附件6）" xfId="42"/>
    <cellStyle name="计算" xfId="43"/>
    <cellStyle name="差_13C77CE4267C4503AF41893875D32224_一般公共预算支出表（附件5）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差_13C77CE4267C4503AF41893875D32224_国有资本经营预算支出表（附件9）" xfId="52"/>
    <cellStyle name="20% - 强调文字颜色 5" xfId="53"/>
    <cellStyle name="强调文字颜色 1" xfId="54"/>
    <cellStyle name="20% - 强调文字颜色 1" xfId="55"/>
    <cellStyle name="40% - 强调文字颜色 1" xfId="56"/>
    <cellStyle name="差_13C77CE4267C4503AF41893875D32224_2021年整体支出绩效目标表（附件11）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差_13C77CE4267C4503AF41893875D32224_部门支出总表（附件3）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13C77CE4267C4503AF41893875D32224" xfId="71"/>
    <cellStyle name="差_54066D6CD6CB401F9646F857BAF5F5AA_2021年项目支出绩效目标表（附件10）" xfId="72"/>
    <cellStyle name="差_13C77CE4267C4503AF41893875D32224_2021年项目支出绩效目标表（附件10）" xfId="73"/>
    <cellStyle name="差_13C77CE4267C4503AF41893875D32224_部门收支总表（附件1）" xfId="74"/>
    <cellStyle name="差_13C77CE4267C4503AF41893875D32224_财政拨款收支总表（附件4）" xfId="75"/>
    <cellStyle name="差_13C77CE4267C4503AF41893875D32224_一般公共预算“三公”经费支出表（附件7）" xfId="76"/>
    <cellStyle name="差_13C77CE4267C4503AF41893875D32224_政府性基金预算支出表（附件8）" xfId="77"/>
    <cellStyle name="差_54066D6CD6CB401F9646F857BAF5F5AA" xfId="78"/>
    <cellStyle name="差_54066D6CD6CB401F9646F857BAF5F5AA_2021年整体支出绩效目标表（附件11）" xfId="79"/>
    <cellStyle name="差_54066D6CD6CB401F9646F857BAF5F5AA_部门收入总表（附件2）" xfId="80"/>
    <cellStyle name="差_54066D6CD6CB401F9646F857BAF5F5AA_部门收支总表（附件1）" xfId="81"/>
    <cellStyle name="货币 2" xfId="82"/>
    <cellStyle name="差_54066D6CD6CB401F9646F857BAF5F5AA_部门支出总表（附件3）" xfId="83"/>
    <cellStyle name="差_54066D6CD6CB401F9646F857BAF5F5AA_财政拨款收支总表（附件4）" xfId="84"/>
    <cellStyle name="差_54066D6CD6CB401F9646F857BAF5F5AA_一般公共预算“三公”经费支出表（附件7）" xfId="85"/>
    <cellStyle name="差_54066D6CD6CB401F9646F857BAF5F5AA_一般公共预算基本支出表（附件6）" xfId="86"/>
    <cellStyle name="差_54066D6CD6CB401F9646F857BAF5F5AA_一般公共预算支出表（附件5）" xfId="87"/>
    <cellStyle name="差_54066D6CD6CB401F9646F857BAF5F5AA_政府性基金预算支出表（附件8）" xfId="88"/>
    <cellStyle name="常规 16 2" xfId="89"/>
    <cellStyle name="常规 2" xfId="90"/>
    <cellStyle name="常规 2 2" xfId="91"/>
    <cellStyle name="常规 4" xfId="92"/>
    <cellStyle name="常规 5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zoomScaleSheetLayoutView="100" workbookViewId="0" topLeftCell="A9">
      <selection activeCell="A1" sqref="A1"/>
    </sheetView>
  </sheetViews>
  <sheetFormatPr defaultColWidth="6.875" defaultRowHeight="18.75" customHeight="1"/>
  <cols>
    <col min="1" max="1" width="37.75390625" style="193" customWidth="1"/>
    <col min="2" max="2" width="17.875" style="193" customWidth="1"/>
    <col min="3" max="3" width="33.50390625" style="193" customWidth="1"/>
    <col min="4" max="4" width="17.375" style="193" customWidth="1"/>
    <col min="5" max="246" width="6.75390625" style="193" customWidth="1"/>
    <col min="247" max="16384" width="6.875" style="194" customWidth="1"/>
  </cols>
  <sheetData>
    <row r="1" spans="1:256" ht="23.25" customHeight="1">
      <c r="A1" s="195"/>
      <c r="B1" s="195"/>
      <c r="C1" s="195"/>
      <c r="D1" s="172" t="s">
        <v>0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spans="1:256" ht="23.25" customHeight="1">
      <c r="A2" s="196" t="s">
        <v>1</v>
      </c>
      <c r="B2" s="196"/>
      <c r="C2" s="196"/>
      <c r="D2" s="196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</row>
    <row r="3" spans="1:256" ht="23.25" customHeight="1">
      <c r="A3" s="197" t="s">
        <v>2</v>
      </c>
      <c r="B3" s="195"/>
      <c r="C3" s="195"/>
      <c r="D3" s="198" t="s">
        <v>3</v>
      </c>
      <c r="IM3" s="223"/>
      <c r="IN3" s="223"/>
      <c r="IO3" s="223"/>
      <c r="IP3" s="223"/>
      <c r="IQ3" s="223"/>
      <c r="IR3" s="223"/>
      <c r="IS3" s="223"/>
      <c r="IT3" s="223"/>
      <c r="IU3" s="223"/>
      <c r="IV3" s="223"/>
    </row>
    <row r="4" spans="1:256" ht="23.25" customHeight="1">
      <c r="A4" s="199" t="s">
        <v>4</v>
      </c>
      <c r="B4" s="199"/>
      <c r="C4" s="199" t="s">
        <v>5</v>
      </c>
      <c r="D4" s="199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</row>
    <row r="5" spans="1:256" ht="23.25" customHeight="1">
      <c r="A5" s="199" t="s">
        <v>6</v>
      </c>
      <c r="B5" s="200" t="s">
        <v>7</v>
      </c>
      <c r="C5" s="201" t="s">
        <v>6</v>
      </c>
      <c r="D5" s="200" t="s">
        <v>7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</row>
    <row r="6" spans="1:256" s="57" customFormat="1" ht="23.25" customHeight="1">
      <c r="A6" s="202" t="s">
        <v>8</v>
      </c>
      <c r="B6" s="203">
        <v>2917.77</v>
      </c>
      <c r="C6" s="204" t="s">
        <v>9</v>
      </c>
      <c r="D6" s="205">
        <v>1786.5004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  <c r="IV6" s="206"/>
    </row>
    <row r="7" spans="1:256" s="57" customFormat="1" ht="23.25" customHeight="1">
      <c r="A7" s="202" t="s">
        <v>10</v>
      </c>
      <c r="B7" s="207">
        <v>0</v>
      </c>
      <c r="C7" s="208" t="s">
        <v>11</v>
      </c>
      <c r="D7" s="205">
        <v>1346.7454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206"/>
      <c r="FG7" s="206"/>
      <c r="FH7" s="206"/>
      <c r="FI7" s="206"/>
      <c r="FJ7" s="206"/>
      <c r="FK7" s="206"/>
      <c r="FL7" s="206"/>
      <c r="FM7" s="206"/>
      <c r="FN7" s="206"/>
      <c r="FO7" s="206"/>
      <c r="FP7" s="206"/>
      <c r="FQ7" s="206"/>
      <c r="FR7" s="206"/>
      <c r="FS7" s="206"/>
      <c r="FT7" s="206"/>
      <c r="FU7" s="206"/>
      <c r="FV7" s="206"/>
      <c r="FW7" s="206"/>
      <c r="FX7" s="206"/>
      <c r="FY7" s="206"/>
      <c r="FZ7" s="206"/>
      <c r="GA7" s="206"/>
      <c r="GB7" s="206"/>
      <c r="GC7" s="206"/>
      <c r="GD7" s="206"/>
      <c r="GE7" s="206"/>
      <c r="GF7" s="206"/>
      <c r="GG7" s="206"/>
      <c r="GH7" s="206"/>
      <c r="GI7" s="206"/>
      <c r="GJ7" s="206"/>
      <c r="GK7" s="206"/>
      <c r="GL7" s="206"/>
      <c r="GM7" s="206"/>
      <c r="GN7" s="206"/>
      <c r="GO7" s="206"/>
      <c r="GP7" s="206"/>
      <c r="GQ7" s="206"/>
      <c r="GR7" s="206"/>
      <c r="GS7" s="206"/>
      <c r="GT7" s="206"/>
      <c r="GU7" s="206"/>
      <c r="GV7" s="206"/>
      <c r="GW7" s="206"/>
      <c r="GX7" s="206"/>
      <c r="GY7" s="206"/>
      <c r="GZ7" s="206"/>
      <c r="HA7" s="206"/>
      <c r="HB7" s="206"/>
      <c r="HC7" s="206"/>
      <c r="HD7" s="206"/>
      <c r="HE7" s="206"/>
      <c r="HF7" s="206"/>
      <c r="HG7" s="206"/>
      <c r="HH7" s="206"/>
      <c r="HI7" s="206"/>
      <c r="HJ7" s="206"/>
      <c r="HK7" s="206"/>
      <c r="HL7" s="206"/>
      <c r="HM7" s="206"/>
      <c r="HN7" s="206"/>
      <c r="HO7" s="206"/>
      <c r="HP7" s="206"/>
      <c r="HQ7" s="206"/>
      <c r="HR7" s="206"/>
      <c r="HS7" s="206"/>
      <c r="HT7" s="206"/>
      <c r="HU7" s="206"/>
      <c r="HV7" s="206"/>
      <c r="HW7" s="206"/>
      <c r="HX7" s="206"/>
      <c r="HY7" s="206"/>
      <c r="HZ7" s="206"/>
      <c r="IA7" s="206"/>
      <c r="IB7" s="206"/>
      <c r="IC7" s="206"/>
      <c r="ID7" s="206"/>
      <c r="IE7" s="206"/>
      <c r="IF7" s="206"/>
      <c r="IG7" s="206"/>
      <c r="IH7" s="206"/>
      <c r="II7" s="206"/>
      <c r="IJ7" s="206"/>
      <c r="IK7" s="206"/>
      <c r="IL7" s="206"/>
      <c r="IM7" s="206"/>
      <c r="IN7" s="206"/>
      <c r="IO7" s="206"/>
      <c r="IP7" s="206"/>
      <c r="IQ7" s="206"/>
      <c r="IR7" s="206"/>
      <c r="IS7" s="206"/>
      <c r="IT7" s="206"/>
      <c r="IU7" s="206"/>
      <c r="IV7" s="206"/>
    </row>
    <row r="8" spans="1:256" s="57" customFormat="1" ht="23.25" customHeight="1">
      <c r="A8" s="202" t="s">
        <v>12</v>
      </c>
      <c r="B8" s="205">
        <v>0</v>
      </c>
      <c r="C8" s="208" t="s">
        <v>13</v>
      </c>
      <c r="D8" s="209">
        <v>182</v>
      </c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6"/>
      <c r="FF8" s="206"/>
      <c r="FG8" s="206"/>
      <c r="FH8" s="206"/>
      <c r="FI8" s="206"/>
      <c r="FJ8" s="206"/>
      <c r="FK8" s="206"/>
      <c r="FL8" s="206"/>
      <c r="FM8" s="206"/>
      <c r="FN8" s="206"/>
      <c r="FO8" s="206"/>
      <c r="FP8" s="206"/>
      <c r="FQ8" s="206"/>
      <c r="FR8" s="206"/>
      <c r="FS8" s="206"/>
      <c r="FT8" s="206"/>
      <c r="FU8" s="206"/>
      <c r="FV8" s="206"/>
      <c r="FW8" s="206"/>
      <c r="FX8" s="206"/>
      <c r="FY8" s="206"/>
      <c r="FZ8" s="206"/>
      <c r="GA8" s="206"/>
      <c r="GB8" s="206"/>
      <c r="GC8" s="206"/>
      <c r="GD8" s="206"/>
      <c r="GE8" s="206"/>
      <c r="GF8" s="206"/>
      <c r="GG8" s="206"/>
      <c r="GH8" s="206"/>
      <c r="GI8" s="206"/>
      <c r="GJ8" s="206"/>
      <c r="GK8" s="206"/>
      <c r="GL8" s="206"/>
      <c r="GM8" s="206"/>
      <c r="GN8" s="206"/>
      <c r="GO8" s="206"/>
      <c r="GP8" s="206"/>
      <c r="GQ8" s="206"/>
      <c r="GR8" s="206"/>
      <c r="GS8" s="206"/>
      <c r="GT8" s="206"/>
      <c r="GU8" s="206"/>
      <c r="GV8" s="206"/>
      <c r="GW8" s="206"/>
      <c r="GX8" s="206"/>
      <c r="GY8" s="206"/>
      <c r="GZ8" s="206"/>
      <c r="HA8" s="206"/>
      <c r="HB8" s="206"/>
      <c r="HC8" s="206"/>
      <c r="HD8" s="206"/>
      <c r="HE8" s="206"/>
      <c r="HF8" s="206"/>
      <c r="HG8" s="206"/>
      <c r="HH8" s="206"/>
      <c r="HI8" s="206"/>
      <c r="HJ8" s="206"/>
      <c r="HK8" s="206"/>
      <c r="HL8" s="206"/>
      <c r="HM8" s="206"/>
      <c r="HN8" s="206"/>
      <c r="HO8" s="206"/>
      <c r="HP8" s="206"/>
      <c r="HQ8" s="206"/>
      <c r="HR8" s="206"/>
      <c r="HS8" s="206"/>
      <c r="HT8" s="206"/>
      <c r="HU8" s="206"/>
      <c r="HV8" s="206"/>
      <c r="HW8" s="206"/>
      <c r="HX8" s="206"/>
      <c r="HY8" s="206"/>
      <c r="HZ8" s="206"/>
      <c r="IA8" s="206"/>
      <c r="IB8" s="206"/>
      <c r="IC8" s="206"/>
      <c r="ID8" s="206"/>
      <c r="IE8" s="206"/>
      <c r="IF8" s="206"/>
      <c r="IG8" s="206"/>
      <c r="IH8" s="206"/>
      <c r="II8" s="206"/>
      <c r="IJ8" s="206"/>
      <c r="IK8" s="206"/>
      <c r="IL8" s="206"/>
      <c r="IM8" s="206"/>
      <c r="IN8" s="206"/>
      <c r="IO8" s="206"/>
      <c r="IP8" s="206"/>
      <c r="IQ8" s="206"/>
      <c r="IR8" s="206"/>
      <c r="IS8" s="206"/>
      <c r="IT8" s="206"/>
      <c r="IU8" s="206"/>
      <c r="IV8" s="206"/>
    </row>
    <row r="9" spans="1:256" s="57" customFormat="1" ht="23.25" customHeight="1">
      <c r="A9" s="202" t="s">
        <v>14</v>
      </c>
      <c r="B9" s="205">
        <v>0</v>
      </c>
      <c r="C9" s="208" t="s">
        <v>15</v>
      </c>
      <c r="D9" s="205">
        <v>257.755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206"/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6"/>
      <c r="IE9" s="206"/>
      <c r="IF9" s="206"/>
      <c r="IG9" s="206"/>
      <c r="IH9" s="206"/>
      <c r="II9" s="206"/>
      <c r="IJ9" s="206"/>
      <c r="IK9" s="206"/>
      <c r="IL9" s="206"/>
      <c r="IM9" s="206"/>
      <c r="IN9" s="206"/>
      <c r="IO9" s="206"/>
      <c r="IP9" s="206"/>
      <c r="IQ9" s="206"/>
      <c r="IR9" s="206"/>
      <c r="IS9" s="206"/>
      <c r="IT9" s="206"/>
      <c r="IU9" s="206"/>
      <c r="IV9" s="206"/>
    </row>
    <row r="10" spans="1:256" s="57" customFormat="1" ht="23.25" customHeight="1">
      <c r="A10" s="202" t="s">
        <v>16</v>
      </c>
      <c r="B10" s="210">
        <v>0</v>
      </c>
      <c r="C10" s="208" t="s">
        <v>17</v>
      </c>
      <c r="D10" s="205">
        <v>3857.3231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  <c r="IL10" s="206"/>
      <c r="IM10" s="206"/>
      <c r="IN10" s="206"/>
      <c r="IO10" s="206"/>
      <c r="IP10" s="206"/>
      <c r="IQ10" s="206"/>
      <c r="IR10" s="206"/>
      <c r="IS10" s="206"/>
      <c r="IT10" s="206"/>
      <c r="IU10" s="206"/>
      <c r="IV10" s="206"/>
    </row>
    <row r="11" spans="1:256" s="57" customFormat="1" ht="23.25" customHeight="1">
      <c r="A11" s="202" t="s">
        <v>18</v>
      </c>
      <c r="B11" s="31">
        <v>2526.05</v>
      </c>
      <c r="C11" s="211" t="s">
        <v>19</v>
      </c>
      <c r="D11" s="205">
        <v>3857.3231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  <c r="FF11" s="206"/>
      <c r="FG11" s="206"/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6"/>
      <c r="GA11" s="206"/>
      <c r="GB11" s="206"/>
      <c r="GC11" s="206"/>
      <c r="GD11" s="206"/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6"/>
      <c r="HB11" s="206"/>
      <c r="HC11" s="206"/>
      <c r="HD11" s="206"/>
      <c r="HE11" s="206"/>
      <c r="HF11" s="206"/>
      <c r="HG11" s="206"/>
      <c r="HH11" s="206"/>
      <c r="HI11" s="206"/>
      <c r="HJ11" s="206"/>
      <c r="HK11" s="206"/>
      <c r="HL11" s="206"/>
      <c r="HM11" s="206"/>
      <c r="HN11" s="206"/>
      <c r="HO11" s="206"/>
      <c r="HP11" s="206"/>
      <c r="HQ11" s="206"/>
      <c r="HR11" s="206"/>
      <c r="HS11" s="206"/>
      <c r="HT11" s="206"/>
      <c r="HU11" s="206"/>
      <c r="HV11" s="206"/>
      <c r="HW11" s="206"/>
      <c r="HX11" s="206"/>
      <c r="HY11" s="206"/>
      <c r="HZ11" s="206"/>
      <c r="IA11" s="206"/>
      <c r="IB11" s="206"/>
      <c r="IC11" s="206"/>
      <c r="ID11" s="206"/>
      <c r="IE11" s="206"/>
      <c r="IF11" s="206"/>
      <c r="IG11" s="206"/>
      <c r="IH11" s="206"/>
      <c r="II11" s="206"/>
      <c r="IJ11" s="206"/>
      <c r="IK11" s="206"/>
      <c r="IL11" s="206"/>
      <c r="IM11" s="206"/>
      <c r="IN11" s="206"/>
      <c r="IO11" s="206"/>
      <c r="IP11" s="206"/>
      <c r="IQ11" s="206"/>
      <c r="IR11" s="206"/>
      <c r="IS11" s="206"/>
      <c r="IT11" s="206"/>
      <c r="IU11" s="206"/>
      <c r="IV11" s="206"/>
    </row>
    <row r="12" spans="1:256" s="57" customFormat="1" ht="23.25" customHeight="1">
      <c r="A12" s="212"/>
      <c r="B12" s="213"/>
      <c r="C12" s="202" t="s">
        <v>20</v>
      </c>
      <c r="D12" s="205">
        <v>0</v>
      </c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06"/>
      <c r="IL12" s="206"/>
      <c r="IM12" s="206"/>
      <c r="IN12" s="206"/>
      <c r="IO12" s="206"/>
      <c r="IP12" s="206"/>
      <c r="IQ12" s="206"/>
      <c r="IR12" s="206"/>
      <c r="IS12" s="206"/>
      <c r="IT12" s="206"/>
      <c r="IU12" s="206"/>
      <c r="IV12" s="206"/>
    </row>
    <row r="13" spans="1:256" s="57" customFormat="1" ht="23.25" customHeight="1">
      <c r="A13" s="214"/>
      <c r="B13" s="203"/>
      <c r="C13" s="202" t="s">
        <v>21</v>
      </c>
      <c r="D13" s="205">
        <v>0</v>
      </c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  <c r="IL13" s="206"/>
      <c r="IM13" s="206"/>
      <c r="IN13" s="206"/>
      <c r="IO13" s="206"/>
      <c r="IP13" s="206"/>
      <c r="IQ13" s="206"/>
      <c r="IR13" s="206"/>
      <c r="IS13" s="206"/>
      <c r="IT13" s="206"/>
      <c r="IU13" s="206"/>
      <c r="IV13" s="206"/>
    </row>
    <row r="14" spans="1:256" s="57" customFormat="1" ht="23.25" customHeight="1">
      <c r="A14" s="214"/>
      <c r="B14" s="215"/>
      <c r="C14" s="202" t="s">
        <v>22</v>
      </c>
      <c r="D14" s="203">
        <v>0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6"/>
      <c r="GR14" s="206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6"/>
      <c r="HF14" s="206"/>
      <c r="HG14" s="206"/>
      <c r="HH14" s="206"/>
      <c r="HI14" s="206"/>
      <c r="HJ14" s="206"/>
      <c r="HK14" s="206"/>
      <c r="HL14" s="206"/>
      <c r="HM14" s="206"/>
      <c r="HN14" s="206"/>
      <c r="HO14" s="206"/>
      <c r="HP14" s="206"/>
      <c r="HQ14" s="206"/>
      <c r="HR14" s="206"/>
      <c r="HS14" s="206"/>
      <c r="HT14" s="206"/>
      <c r="HU14" s="206"/>
      <c r="HV14" s="206"/>
      <c r="HW14" s="206"/>
      <c r="HX14" s="206"/>
      <c r="HY14" s="206"/>
      <c r="HZ14" s="206"/>
      <c r="IA14" s="206"/>
      <c r="IB14" s="206"/>
      <c r="IC14" s="206"/>
      <c r="ID14" s="206"/>
      <c r="IE14" s="206"/>
      <c r="IF14" s="206"/>
      <c r="IG14" s="206"/>
      <c r="IH14" s="206"/>
      <c r="II14" s="206"/>
      <c r="IJ14" s="206"/>
      <c r="IK14" s="206"/>
      <c r="IL14" s="206"/>
      <c r="IM14" s="206"/>
      <c r="IN14" s="206"/>
      <c r="IO14" s="206"/>
      <c r="IP14" s="206"/>
      <c r="IQ14" s="206"/>
      <c r="IR14" s="206"/>
      <c r="IS14" s="206"/>
      <c r="IT14" s="206"/>
      <c r="IU14" s="206"/>
      <c r="IV14" s="206"/>
    </row>
    <row r="15" spans="1:256" s="57" customFormat="1" ht="23.25" customHeight="1">
      <c r="A15" s="199" t="s">
        <v>23</v>
      </c>
      <c r="B15" s="216">
        <v>5443.82</v>
      </c>
      <c r="C15" s="199" t="s">
        <v>24</v>
      </c>
      <c r="D15" s="217">
        <v>5643.8235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6"/>
      <c r="FL15" s="206"/>
      <c r="FM15" s="206"/>
      <c r="FN15" s="206"/>
      <c r="FO15" s="206"/>
      <c r="FP15" s="206"/>
      <c r="FQ15" s="206"/>
      <c r="FR15" s="206"/>
      <c r="FS15" s="206"/>
      <c r="FT15" s="206"/>
      <c r="FU15" s="206"/>
      <c r="FV15" s="206"/>
      <c r="FW15" s="206"/>
      <c r="FX15" s="206"/>
      <c r="FY15" s="206"/>
      <c r="FZ15" s="206"/>
      <c r="GA15" s="206"/>
      <c r="GB15" s="206"/>
      <c r="GC15" s="206"/>
      <c r="GD15" s="206"/>
      <c r="GE15" s="206"/>
      <c r="GF15" s="206"/>
      <c r="GG15" s="206"/>
      <c r="GH15" s="206"/>
      <c r="GI15" s="206"/>
      <c r="GJ15" s="206"/>
      <c r="GK15" s="206"/>
      <c r="GL15" s="206"/>
      <c r="GM15" s="206"/>
      <c r="GN15" s="206"/>
      <c r="GO15" s="206"/>
      <c r="GP15" s="206"/>
      <c r="GQ15" s="206"/>
      <c r="GR15" s="206"/>
      <c r="GS15" s="206"/>
      <c r="GT15" s="206"/>
      <c r="GU15" s="206"/>
      <c r="GV15" s="206"/>
      <c r="GW15" s="206"/>
      <c r="GX15" s="206"/>
      <c r="GY15" s="206"/>
      <c r="GZ15" s="206"/>
      <c r="HA15" s="206"/>
      <c r="HB15" s="206"/>
      <c r="HC15" s="206"/>
      <c r="HD15" s="206"/>
      <c r="HE15" s="206"/>
      <c r="HF15" s="206"/>
      <c r="HG15" s="206"/>
      <c r="HH15" s="206"/>
      <c r="HI15" s="206"/>
      <c r="HJ15" s="206"/>
      <c r="HK15" s="206"/>
      <c r="HL15" s="206"/>
      <c r="HM15" s="206"/>
      <c r="HN15" s="206"/>
      <c r="HO15" s="206"/>
      <c r="HP15" s="206"/>
      <c r="HQ15" s="206"/>
      <c r="HR15" s="206"/>
      <c r="HS15" s="206"/>
      <c r="HT15" s="206"/>
      <c r="HU15" s="206"/>
      <c r="HV15" s="206"/>
      <c r="HW15" s="206"/>
      <c r="HX15" s="206"/>
      <c r="HY15" s="206"/>
      <c r="HZ15" s="206"/>
      <c r="IA15" s="206"/>
      <c r="IB15" s="206"/>
      <c r="IC15" s="206"/>
      <c r="ID15" s="206"/>
      <c r="IE15" s="206"/>
      <c r="IF15" s="206"/>
      <c r="IG15" s="206"/>
      <c r="IH15" s="206"/>
      <c r="II15" s="206"/>
      <c r="IJ15" s="206"/>
      <c r="IK15" s="206"/>
      <c r="IL15" s="206"/>
      <c r="IM15" s="206"/>
      <c r="IN15" s="206"/>
      <c r="IO15" s="206"/>
      <c r="IP15" s="206"/>
      <c r="IQ15" s="206"/>
      <c r="IR15" s="206"/>
      <c r="IS15" s="206"/>
      <c r="IT15" s="206"/>
      <c r="IU15" s="206"/>
      <c r="IV15" s="206"/>
    </row>
    <row r="16" spans="1:256" s="57" customFormat="1" ht="23.25" customHeight="1">
      <c r="A16" s="202" t="s">
        <v>25</v>
      </c>
      <c r="B16" s="205">
        <v>0</v>
      </c>
      <c r="C16" s="208" t="s">
        <v>26</v>
      </c>
      <c r="D16" s="205">
        <v>0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6"/>
      <c r="GD16" s="206"/>
      <c r="GE16" s="206"/>
      <c r="GF16" s="206"/>
      <c r="GG16" s="206"/>
      <c r="GH16" s="206"/>
      <c r="GI16" s="206"/>
      <c r="GJ16" s="206"/>
      <c r="GK16" s="206"/>
      <c r="GL16" s="206"/>
      <c r="GM16" s="206"/>
      <c r="GN16" s="206"/>
      <c r="GO16" s="206"/>
      <c r="GP16" s="206"/>
      <c r="GQ16" s="206"/>
      <c r="GR16" s="206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6"/>
      <c r="HF16" s="206"/>
      <c r="HG16" s="206"/>
      <c r="HH16" s="206"/>
      <c r="HI16" s="206"/>
      <c r="HJ16" s="206"/>
      <c r="HK16" s="206"/>
      <c r="HL16" s="206"/>
      <c r="HM16" s="206"/>
      <c r="HN16" s="206"/>
      <c r="HO16" s="206"/>
      <c r="HP16" s="206"/>
      <c r="HQ16" s="206"/>
      <c r="HR16" s="206"/>
      <c r="HS16" s="206"/>
      <c r="HT16" s="206"/>
      <c r="HU16" s="206"/>
      <c r="HV16" s="206"/>
      <c r="HW16" s="206"/>
      <c r="HX16" s="206"/>
      <c r="HY16" s="206"/>
      <c r="HZ16" s="206"/>
      <c r="IA16" s="206"/>
      <c r="IB16" s="206"/>
      <c r="IC16" s="206"/>
      <c r="ID16" s="206"/>
      <c r="IE16" s="206"/>
      <c r="IF16" s="206"/>
      <c r="IG16" s="206"/>
      <c r="IH16" s="206"/>
      <c r="II16" s="206"/>
      <c r="IJ16" s="206"/>
      <c r="IK16" s="206"/>
      <c r="IL16" s="206"/>
      <c r="IM16" s="206"/>
      <c r="IN16" s="206"/>
      <c r="IO16" s="206"/>
      <c r="IP16" s="206"/>
      <c r="IQ16" s="206"/>
      <c r="IR16" s="206"/>
      <c r="IS16" s="206"/>
      <c r="IT16" s="206"/>
      <c r="IU16" s="206"/>
      <c r="IV16" s="206"/>
    </row>
    <row r="17" spans="1:256" s="57" customFormat="1" ht="23.25" customHeight="1">
      <c r="A17" s="202" t="s">
        <v>27</v>
      </c>
      <c r="B17" s="205">
        <v>0</v>
      </c>
      <c r="C17" s="208" t="s">
        <v>28</v>
      </c>
      <c r="D17" s="205">
        <v>0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  <c r="FH17" s="206"/>
      <c r="FI17" s="206"/>
      <c r="FJ17" s="206"/>
      <c r="FK17" s="206"/>
      <c r="FL17" s="206"/>
      <c r="FM17" s="206"/>
      <c r="FN17" s="206"/>
      <c r="FO17" s="206"/>
      <c r="FP17" s="206"/>
      <c r="FQ17" s="206"/>
      <c r="FR17" s="206"/>
      <c r="FS17" s="206"/>
      <c r="FT17" s="206"/>
      <c r="FU17" s="206"/>
      <c r="FV17" s="206"/>
      <c r="FW17" s="206"/>
      <c r="FX17" s="206"/>
      <c r="FY17" s="206"/>
      <c r="FZ17" s="206"/>
      <c r="GA17" s="206"/>
      <c r="GB17" s="206"/>
      <c r="GC17" s="206"/>
      <c r="GD17" s="206"/>
      <c r="GE17" s="206"/>
      <c r="GF17" s="206"/>
      <c r="GG17" s="206"/>
      <c r="GH17" s="206"/>
      <c r="GI17" s="206"/>
      <c r="GJ17" s="206"/>
      <c r="GK17" s="206"/>
      <c r="GL17" s="206"/>
      <c r="GM17" s="206"/>
      <c r="GN17" s="206"/>
      <c r="GO17" s="206"/>
      <c r="GP17" s="206"/>
      <c r="GQ17" s="206"/>
      <c r="GR17" s="206"/>
      <c r="GS17" s="206"/>
      <c r="GT17" s="206"/>
      <c r="GU17" s="206"/>
      <c r="GV17" s="206"/>
      <c r="GW17" s="206"/>
      <c r="GX17" s="206"/>
      <c r="GY17" s="206"/>
      <c r="GZ17" s="206"/>
      <c r="HA17" s="206"/>
      <c r="HB17" s="206"/>
      <c r="HC17" s="206"/>
      <c r="HD17" s="206"/>
      <c r="HE17" s="206"/>
      <c r="HF17" s="206"/>
      <c r="HG17" s="206"/>
      <c r="HH17" s="206"/>
      <c r="HI17" s="206"/>
      <c r="HJ17" s="206"/>
      <c r="HK17" s="206"/>
      <c r="HL17" s="206"/>
      <c r="HM17" s="206"/>
      <c r="HN17" s="206"/>
      <c r="HO17" s="206"/>
      <c r="HP17" s="206"/>
      <c r="HQ17" s="206"/>
      <c r="HR17" s="206"/>
      <c r="HS17" s="206"/>
      <c r="HT17" s="206"/>
      <c r="HU17" s="206"/>
      <c r="HV17" s="206"/>
      <c r="HW17" s="206"/>
      <c r="HX17" s="206"/>
      <c r="HY17" s="206"/>
      <c r="HZ17" s="206"/>
      <c r="IA17" s="206"/>
      <c r="IB17" s="206"/>
      <c r="IC17" s="206"/>
      <c r="ID17" s="206"/>
      <c r="IE17" s="206"/>
      <c r="IF17" s="206"/>
      <c r="IG17" s="206"/>
      <c r="IH17" s="206"/>
      <c r="II17" s="206"/>
      <c r="IJ17" s="206"/>
      <c r="IK17" s="206"/>
      <c r="IL17" s="206"/>
      <c r="IM17" s="206"/>
      <c r="IN17" s="206"/>
      <c r="IO17" s="206"/>
      <c r="IP17" s="206"/>
      <c r="IQ17" s="206"/>
      <c r="IR17" s="206"/>
      <c r="IS17" s="206"/>
      <c r="IT17" s="206"/>
      <c r="IU17" s="206"/>
      <c r="IV17" s="206"/>
    </row>
    <row r="18" spans="1:256" s="57" customFormat="1" ht="23.25" customHeight="1">
      <c r="A18" s="202" t="s">
        <v>29</v>
      </c>
      <c r="B18" s="205">
        <v>0</v>
      </c>
      <c r="C18" s="208" t="s">
        <v>30</v>
      </c>
      <c r="D18" s="203">
        <v>0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6"/>
      <c r="FL18" s="206"/>
      <c r="FM18" s="206"/>
      <c r="FN18" s="206"/>
      <c r="FO18" s="206"/>
      <c r="FP18" s="206"/>
      <c r="FQ18" s="206"/>
      <c r="FR18" s="206"/>
      <c r="FS18" s="206"/>
      <c r="FT18" s="206"/>
      <c r="FU18" s="206"/>
      <c r="FV18" s="206"/>
      <c r="FW18" s="206"/>
      <c r="FX18" s="206"/>
      <c r="FY18" s="206"/>
      <c r="FZ18" s="206"/>
      <c r="GA18" s="206"/>
      <c r="GB18" s="206"/>
      <c r="GC18" s="206"/>
      <c r="GD18" s="206"/>
      <c r="GE18" s="206"/>
      <c r="GF18" s="206"/>
      <c r="GG18" s="206"/>
      <c r="GH18" s="206"/>
      <c r="GI18" s="206"/>
      <c r="GJ18" s="206"/>
      <c r="GK18" s="206"/>
      <c r="GL18" s="206"/>
      <c r="GM18" s="206"/>
      <c r="GN18" s="206"/>
      <c r="GO18" s="206"/>
      <c r="GP18" s="206"/>
      <c r="GQ18" s="206"/>
      <c r="GR18" s="206"/>
      <c r="GS18" s="206"/>
      <c r="GT18" s="206"/>
      <c r="GU18" s="206"/>
      <c r="GV18" s="206"/>
      <c r="GW18" s="206"/>
      <c r="GX18" s="206"/>
      <c r="GY18" s="206"/>
      <c r="GZ18" s="206"/>
      <c r="HA18" s="206"/>
      <c r="HB18" s="206"/>
      <c r="HC18" s="206"/>
      <c r="HD18" s="206"/>
      <c r="HE18" s="206"/>
      <c r="HF18" s="206"/>
      <c r="HG18" s="206"/>
      <c r="HH18" s="206"/>
      <c r="HI18" s="206"/>
      <c r="HJ18" s="206"/>
      <c r="HK18" s="206"/>
      <c r="HL18" s="206"/>
      <c r="HM18" s="206"/>
      <c r="HN18" s="206"/>
      <c r="HO18" s="206"/>
      <c r="HP18" s="206"/>
      <c r="HQ18" s="206"/>
      <c r="HR18" s="206"/>
      <c r="HS18" s="206"/>
      <c r="HT18" s="206"/>
      <c r="HU18" s="206"/>
      <c r="HV18" s="206"/>
      <c r="HW18" s="206"/>
      <c r="HX18" s="206"/>
      <c r="HY18" s="206"/>
      <c r="HZ18" s="206"/>
      <c r="IA18" s="206"/>
      <c r="IB18" s="206"/>
      <c r="IC18" s="206"/>
      <c r="ID18" s="206"/>
      <c r="IE18" s="206"/>
      <c r="IF18" s="206"/>
      <c r="IG18" s="206"/>
      <c r="IH18" s="206"/>
      <c r="II18" s="206"/>
      <c r="IJ18" s="206"/>
      <c r="IK18" s="206"/>
      <c r="IL18" s="206"/>
      <c r="IM18" s="206"/>
      <c r="IN18" s="206"/>
      <c r="IO18" s="206"/>
      <c r="IP18" s="206"/>
      <c r="IQ18" s="206"/>
      <c r="IR18" s="206"/>
      <c r="IS18" s="206"/>
      <c r="IT18" s="206"/>
      <c r="IU18" s="206"/>
      <c r="IV18" s="206"/>
    </row>
    <row r="19" spans="1:256" s="57" customFormat="1" ht="23.25" customHeight="1">
      <c r="A19" s="202" t="s">
        <v>31</v>
      </c>
      <c r="B19" s="203">
        <v>200</v>
      </c>
      <c r="C19" s="218"/>
      <c r="D19" s="219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  <c r="FH19" s="206"/>
      <c r="FI19" s="206"/>
      <c r="FJ19" s="206"/>
      <c r="FK19" s="206"/>
      <c r="FL19" s="206"/>
      <c r="FM19" s="206"/>
      <c r="FN19" s="206"/>
      <c r="FO19" s="206"/>
      <c r="FP19" s="206"/>
      <c r="FQ19" s="206"/>
      <c r="FR19" s="206"/>
      <c r="FS19" s="206"/>
      <c r="FT19" s="206"/>
      <c r="FU19" s="206"/>
      <c r="FV19" s="206"/>
      <c r="FW19" s="206"/>
      <c r="FX19" s="206"/>
      <c r="FY19" s="206"/>
      <c r="FZ19" s="206"/>
      <c r="GA19" s="206"/>
      <c r="GB19" s="206"/>
      <c r="GC19" s="206"/>
      <c r="GD19" s="206"/>
      <c r="GE19" s="206"/>
      <c r="GF19" s="206"/>
      <c r="GG19" s="206"/>
      <c r="GH19" s="206"/>
      <c r="GI19" s="206"/>
      <c r="GJ19" s="206"/>
      <c r="GK19" s="206"/>
      <c r="GL19" s="206"/>
      <c r="GM19" s="206"/>
      <c r="GN19" s="206"/>
      <c r="GO19" s="206"/>
      <c r="GP19" s="206"/>
      <c r="GQ19" s="206"/>
      <c r="GR19" s="206"/>
      <c r="GS19" s="206"/>
      <c r="GT19" s="206"/>
      <c r="GU19" s="206"/>
      <c r="GV19" s="206"/>
      <c r="GW19" s="206"/>
      <c r="GX19" s="206"/>
      <c r="GY19" s="206"/>
      <c r="GZ19" s="206"/>
      <c r="HA19" s="206"/>
      <c r="HB19" s="206"/>
      <c r="HC19" s="206"/>
      <c r="HD19" s="206"/>
      <c r="HE19" s="206"/>
      <c r="HF19" s="206"/>
      <c r="HG19" s="206"/>
      <c r="HH19" s="206"/>
      <c r="HI19" s="206"/>
      <c r="HJ19" s="206"/>
      <c r="HK19" s="206"/>
      <c r="HL19" s="206"/>
      <c r="HM19" s="206"/>
      <c r="HN19" s="206"/>
      <c r="HO19" s="206"/>
      <c r="HP19" s="206"/>
      <c r="HQ19" s="206"/>
      <c r="HR19" s="206"/>
      <c r="HS19" s="206"/>
      <c r="HT19" s="206"/>
      <c r="HU19" s="206"/>
      <c r="HV19" s="206"/>
      <c r="HW19" s="206"/>
      <c r="HX19" s="206"/>
      <c r="HY19" s="206"/>
      <c r="HZ19" s="206"/>
      <c r="IA19" s="206"/>
      <c r="IB19" s="206"/>
      <c r="IC19" s="206"/>
      <c r="ID19" s="206"/>
      <c r="IE19" s="206"/>
      <c r="IF19" s="206"/>
      <c r="IG19" s="206"/>
      <c r="IH19" s="206"/>
      <c r="II19" s="206"/>
      <c r="IJ19" s="206"/>
      <c r="IK19" s="206"/>
      <c r="IL19" s="206"/>
      <c r="IM19" s="206"/>
      <c r="IN19" s="206"/>
      <c r="IO19" s="206"/>
      <c r="IP19" s="206"/>
      <c r="IQ19" s="206"/>
      <c r="IR19" s="206"/>
      <c r="IS19" s="206"/>
      <c r="IT19" s="206"/>
      <c r="IU19" s="206"/>
      <c r="IV19" s="206"/>
    </row>
    <row r="20" spans="1:256" ht="23.25" customHeight="1">
      <c r="A20" s="214"/>
      <c r="B20" s="220"/>
      <c r="C20" s="214"/>
      <c r="D20" s="215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  <c r="IU20" s="80"/>
      <c r="IV20" s="80"/>
    </row>
    <row r="21" spans="1:256" s="57" customFormat="1" ht="23.25" customHeight="1">
      <c r="A21" s="199" t="s">
        <v>32</v>
      </c>
      <c r="B21" s="215">
        <v>5643.8234</v>
      </c>
      <c r="C21" s="199" t="s">
        <v>33</v>
      </c>
      <c r="D21" s="215">
        <v>5643.8234</v>
      </c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  <c r="FH21" s="206"/>
      <c r="FI21" s="206"/>
      <c r="FJ21" s="206"/>
      <c r="FK21" s="206"/>
      <c r="FL21" s="206"/>
      <c r="FM21" s="206"/>
      <c r="FN21" s="206"/>
      <c r="FO21" s="206"/>
      <c r="FP21" s="206"/>
      <c r="FQ21" s="206"/>
      <c r="FR21" s="206"/>
      <c r="FS21" s="206"/>
      <c r="FT21" s="206"/>
      <c r="FU21" s="206"/>
      <c r="FV21" s="206"/>
      <c r="FW21" s="206"/>
      <c r="FX21" s="206"/>
      <c r="FY21" s="206"/>
      <c r="FZ21" s="206"/>
      <c r="GA21" s="206"/>
      <c r="GB21" s="206"/>
      <c r="GC21" s="206"/>
      <c r="GD21" s="206"/>
      <c r="GE21" s="206"/>
      <c r="GF21" s="206"/>
      <c r="GG21" s="206"/>
      <c r="GH21" s="206"/>
      <c r="GI21" s="206"/>
      <c r="GJ21" s="206"/>
      <c r="GK21" s="206"/>
      <c r="GL21" s="206"/>
      <c r="GM21" s="206"/>
      <c r="GN21" s="206"/>
      <c r="GO21" s="206"/>
      <c r="GP21" s="206"/>
      <c r="GQ21" s="206"/>
      <c r="GR21" s="206"/>
      <c r="GS21" s="206"/>
      <c r="GT21" s="206"/>
      <c r="GU21" s="206"/>
      <c r="GV21" s="206"/>
      <c r="GW21" s="206"/>
      <c r="GX21" s="206"/>
      <c r="GY21" s="206"/>
      <c r="GZ21" s="206"/>
      <c r="HA21" s="206"/>
      <c r="HB21" s="206"/>
      <c r="HC21" s="206"/>
      <c r="HD21" s="206"/>
      <c r="HE21" s="206"/>
      <c r="HF21" s="206"/>
      <c r="HG21" s="206"/>
      <c r="HH21" s="206"/>
      <c r="HI21" s="206"/>
      <c r="HJ21" s="206"/>
      <c r="HK21" s="206"/>
      <c r="HL21" s="206"/>
      <c r="HM21" s="206"/>
      <c r="HN21" s="206"/>
      <c r="HO21" s="206"/>
      <c r="HP21" s="206"/>
      <c r="HQ21" s="206"/>
      <c r="HR21" s="206"/>
      <c r="HS21" s="206"/>
      <c r="HT21" s="206"/>
      <c r="HU21" s="206"/>
      <c r="HV21" s="206"/>
      <c r="HW21" s="206"/>
      <c r="HX21" s="206"/>
      <c r="HY21" s="206"/>
      <c r="HZ21" s="206"/>
      <c r="IA21" s="206"/>
      <c r="IB21" s="206"/>
      <c r="IC21" s="206"/>
      <c r="ID21" s="206"/>
      <c r="IE21" s="206"/>
      <c r="IF21" s="206"/>
      <c r="IG21" s="206"/>
      <c r="IH21" s="206"/>
      <c r="II21" s="206"/>
      <c r="IJ21" s="206"/>
      <c r="IK21" s="206"/>
      <c r="IL21" s="206"/>
      <c r="IM21" s="206"/>
      <c r="IN21" s="206"/>
      <c r="IO21" s="206"/>
      <c r="IP21" s="206"/>
      <c r="IQ21" s="206"/>
      <c r="IR21" s="206"/>
      <c r="IS21" s="206"/>
      <c r="IT21" s="206"/>
      <c r="IU21" s="206"/>
      <c r="IV21" s="206"/>
    </row>
    <row r="22" spans="1:256" ht="18.75" customHeight="1">
      <c r="A22" s="221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  <c r="FB22" s="222"/>
      <c r="FC22" s="222"/>
      <c r="FD22" s="222"/>
      <c r="FE22" s="222"/>
      <c r="FF22" s="222"/>
      <c r="FG22" s="222"/>
      <c r="FH22" s="222"/>
      <c r="FI22" s="222"/>
      <c r="FJ22" s="222"/>
      <c r="FK22" s="222"/>
      <c r="FL22" s="222"/>
      <c r="FM22" s="222"/>
      <c r="FN22" s="222"/>
      <c r="FO22" s="222"/>
      <c r="FP22" s="222"/>
      <c r="FQ22" s="222"/>
      <c r="FR22" s="222"/>
      <c r="FS22" s="222"/>
      <c r="FT22" s="222"/>
      <c r="FU22" s="222"/>
      <c r="FV22" s="222"/>
      <c r="FW22" s="222"/>
      <c r="FX22" s="222"/>
      <c r="FY22" s="222"/>
      <c r="FZ22" s="222"/>
      <c r="GA22" s="222"/>
      <c r="GB22" s="222"/>
      <c r="GC22" s="222"/>
      <c r="GD22" s="222"/>
      <c r="GE22" s="222"/>
      <c r="GF22" s="222"/>
      <c r="GG22" s="222"/>
      <c r="GH22" s="222"/>
      <c r="GI22" s="222"/>
      <c r="GJ22" s="222"/>
      <c r="GK22" s="222"/>
      <c r="GL22" s="222"/>
      <c r="GM22" s="222"/>
      <c r="GN22" s="222"/>
      <c r="GO22" s="222"/>
      <c r="GP22" s="222"/>
      <c r="GQ22" s="222"/>
      <c r="GR22" s="222"/>
      <c r="GS22" s="222"/>
      <c r="GT22" s="222"/>
      <c r="GU22" s="222"/>
      <c r="GV22" s="222"/>
      <c r="GW22" s="222"/>
      <c r="GX22" s="222"/>
      <c r="GY22" s="222"/>
      <c r="GZ22" s="222"/>
      <c r="HA22" s="222"/>
      <c r="HB22" s="222"/>
      <c r="HC22" s="222"/>
      <c r="HD22" s="222"/>
      <c r="HE22" s="222"/>
      <c r="HF22" s="222"/>
      <c r="HG22" s="222"/>
      <c r="HH22" s="222"/>
      <c r="HI22" s="222"/>
      <c r="HJ22" s="222"/>
      <c r="HK22" s="222"/>
      <c r="HL22" s="222"/>
      <c r="HM22" s="222"/>
      <c r="HN22" s="222"/>
      <c r="HO22" s="222"/>
      <c r="HP22" s="222"/>
      <c r="HQ22" s="222"/>
      <c r="HR22" s="222"/>
      <c r="HS22" s="222"/>
      <c r="HT22" s="222"/>
      <c r="HU22" s="222"/>
      <c r="HV22" s="222"/>
      <c r="HW22" s="222"/>
      <c r="HX22" s="222"/>
      <c r="HY22" s="222"/>
      <c r="HZ22" s="222"/>
      <c r="IA22" s="222"/>
      <c r="IB22" s="222"/>
      <c r="IC22" s="222"/>
      <c r="ID22" s="222"/>
      <c r="IE22" s="222"/>
      <c r="IF22" s="222"/>
      <c r="IG22" s="222"/>
      <c r="IH22" s="222"/>
      <c r="II22" s="222"/>
      <c r="IJ22" s="222"/>
      <c r="IK22" s="222"/>
      <c r="IL22" s="222"/>
      <c r="IM22" s="222"/>
      <c r="IN22" s="222"/>
      <c r="IO22" s="222"/>
      <c r="IP22" s="222"/>
      <c r="IQ22" s="222"/>
      <c r="IR22" s="222"/>
      <c r="IS22" s="222"/>
      <c r="IT22" s="222"/>
      <c r="IU22" s="222"/>
      <c r="IV22" s="222"/>
    </row>
    <row r="23" spans="1:256" ht="18.75" customHeight="1">
      <c r="A23" s="22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  <c r="IU23" s="80"/>
      <c r="IV23" s="80"/>
    </row>
    <row r="24" spans="1:256" ht="18.75" customHeight="1">
      <c r="A24" s="221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  <c r="IU24" s="80"/>
      <c r="IV24" s="80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389583333333333" footer="0.23958333333333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5"/>
  <sheetViews>
    <sheetView showGridLines="0" showZeros="0" tabSelected="1" zoomScaleSheetLayoutView="100" workbookViewId="0" topLeftCell="D1">
      <selection activeCell="Q2" sqref="Q2"/>
    </sheetView>
  </sheetViews>
  <sheetFormatPr defaultColWidth="6.875" defaultRowHeight="13.5"/>
  <cols>
    <col min="1" max="1" width="20.375" style="14" customWidth="1"/>
    <col min="2" max="2" width="8.125" style="14" customWidth="1"/>
    <col min="3" max="3" width="22.875" style="14" customWidth="1"/>
    <col min="4" max="4" width="7.875" style="14" customWidth="1"/>
    <col min="5" max="5" width="10.50390625" style="14" customWidth="1"/>
    <col min="6" max="6" width="14.00390625" style="14" customWidth="1"/>
    <col min="7" max="7" width="11.00390625" style="14" customWidth="1"/>
    <col min="8" max="8" width="14.00390625" style="15" customWidth="1"/>
    <col min="9" max="9" width="14.00390625" style="14" customWidth="1"/>
    <col min="10" max="11" width="10.25390625" style="14" customWidth="1"/>
    <col min="12" max="12" width="8.875" style="14" customWidth="1"/>
    <col min="13" max="13" width="8.50390625" style="14" customWidth="1"/>
    <col min="14" max="14" width="19.625" style="14" customWidth="1"/>
    <col min="15" max="15" width="19.00390625" style="14" customWidth="1"/>
    <col min="16" max="16" width="14.625" style="14" customWidth="1"/>
    <col min="17" max="16384" width="6.875" style="14" customWidth="1"/>
  </cols>
  <sheetData>
    <row r="1" ht="10.5">
      <c r="P1" s="14" t="s">
        <v>244</v>
      </c>
    </row>
    <row r="2" spans="1:16" s="14" customFormat="1" ht="47.25" customHeight="1">
      <c r="A2" s="16" t="s">
        <v>245</v>
      </c>
      <c r="B2" s="16"/>
      <c r="C2" s="16"/>
      <c r="D2" s="16"/>
      <c r="E2" s="16"/>
      <c r="F2" s="16"/>
      <c r="G2" s="16"/>
      <c r="H2" s="17"/>
      <c r="I2" s="16"/>
      <c r="J2" s="16"/>
      <c r="K2" s="16"/>
      <c r="L2" s="16"/>
      <c r="M2" s="16"/>
      <c r="N2" s="16"/>
      <c r="O2" s="16"/>
      <c r="P2" s="16"/>
    </row>
    <row r="3" spans="1:16" s="14" customFormat="1" ht="21" customHeight="1">
      <c r="A3" s="18"/>
      <c r="B3" s="18"/>
      <c r="C3" s="18"/>
      <c r="D3" s="18"/>
      <c r="E3" s="18"/>
      <c r="F3" s="18"/>
      <c r="G3" s="18"/>
      <c r="H3" s="19"/>
      <c r="I3" s="18"/>
      <c r="J3" s="18"/>
      <c r="K3" s="18"/>
      <c r="L3" s="18"/>
      <c r="M3" s="18"/>
      <c r="N3" s="18"/>
      <c r="O3" s="18"/>
      <c r="P3" s="18"/>
    </row>
    <row r="4" spans="1:16" s="14" customFormat="1" ht="21" customHeight="1">
      <c r="A4" s="18"/>
      <c r="B4" s="18"/>
      <c r="C4" s="16"/>
      <c r="D4" s="16"/>
      <c r="E4" s="16"/>
      <c r="F4" s="16"/>
      <c r="G4" s="16"/>
      <c r="H4" s="17"/>
      <c r="I4" s="16"/>
      <c r="J4" s="16"/>
      <c r="K4" s="16"/>
      <c r="L4" s="16"/>
      <c r="M4" s="16"/>
      <c r="N4" s="16"/>
      <c r="O4" s="16"/>
      <c r="P4" s="32" t="s">
        <v>37</v>
      </c>
    </row>
    <row r="5" spans="1:16" s="14" customFormat="1" ht="20.25" customHeight="1">
      <c r="A5" s="20" t="s">
        <v>39</v>
      </c>
      <c r="B5" s="20" t="s">
        <v>246</v>
      </c>
      <c r="C5" s="21" t="s">
        <v>247</v>
      </c>
      <c r="D5" s="21" t="s">
        <v>248</v>
      </c>
      <c r="E5" s="21" t="s">
        <v>249</v>
      </c>
      <c r="F5" s="22" t="s">
        <v>250</v>
      </c>
      <c r="G5" s="21" t="s">
        <v>251</v>
      </c>
      <c r="H5" s="23" t="s">
        <v>252</v>
      </c>
      <c r="I5" s="33"/>
      <c r="J5" s="33"/>
      <c r="K5" s="34"/>
      <c r="L5" s="21" t="s">
        <v>253</v>
      </c>
      <c r="M5" s="21" t="s">
        <v>254</v>
      </c>
      <c r="N5" s="21" t="s">
        <v>255</v>
      </c>
      <c r="O5" s="21" t="s">
        <v>256</v>
      </c>
      <c r="P5" s="21" t="s">
        <v>257</v>
      </c>
    </row>
    <row r="6" spans="1:16" s="14" customFormat="1" ht="24.75" customHeight="1">
      <c r="A6" s="24"/>
      <c r="B6" s="24"/>
      <c r="C6" s="25"/>
      <c r="D6" s="25"/>
      <c r="E6" s="25"/>
      <c r="F6" s="26"/>
      <c r="G6" s="25"/>
      <c r="H6" s="27"/>
      <c r="I6" s="24"/>
      <c r="J6" s="24"/>
      <c r="K6" s="24"/>
      <c r="L6" s="25"/>
      <c r="M6" s="25"/>
      <c r="N6" s="25"/>
      <c r="O6" s="25"/>
      <c r="P6" s="25"/>
    </row>
    <row r="7" spans="1:16" s="14" customFormat="1" ht="35.25" customHeight="1">
      <c r="A7" s="21"/>
      <c r="B7" s="21"/>
      <c r="C7" s="20"/>
      <c r="D7" s="20"/>
      <c r="E7" s="20"/>
      <c r="F7" s="28"/>
      <c r="G7" s="20"/>
      <c r="H7" s="27" t="s">
        <v>258</v>
      </c>
      <c r="I7" s="24" t="s">
        <v>259</v>
      </c>
      <c r="J7" s="24" t="s">
        <v>260</v>
      </c>
      <c r="K7" s="24" t="s">
        <v>261</v>
      </c>
      <c r="L7" s="20"/>
      <c r="M7" s="20"/>
      <c r="N7" s="20"/>
      <c r="O7" s="20"/>
      <c r="P7" s="20"/>
    </row>
    <row r="8" spans="1:16" s="15" customFormat="1" ht="39.75" customHeight="1">
      <c r="A8" s="29"/>
      <c r="B8" s="30" t="s">
        <v>40</v>
      </c>
      <c r="C8" s="30" t="s">
        <v>242</v>
      </c>
      <c r="D8" s="30"/>
      <c r="E8" s="30" t="s">
        <v>242</v>
      </c>
      <c r="F8" s="30" t="s">
        <v>242</v>
      </c>
      <c r="G8" s="30"/>
      <c r="H8" s="31">
        <f>H9</f>
        <v>3857.323053</v>
      </c>
      <c r="I8" s="31">
        <f>I9</f>
        <v>3857.323053</v>
      </c>
      <c r="J8" s="31">
        <v>0</v>
      </c>
      <c r="K8" s="31">
        <v>0</v>
      </c>
      <c r="L8" s="30" t="s">
        <v>242</v>
      </c>
      <c r="M8" s="30" t="s">
        <v>242</v>
      </c>
      <c r="N8" s="30" t="s">
        <v>242</v>
      </c>
      <c r="O8" s="29" t="s">
        <v>242</v>
      </c>
      <c r="P8" s="30" t="s">
        <v>242</v>
      </c>
    </row>
    <row r="9" spans="1:18" s="14" customFormat="1" ht="39.75" customHeight="1">
      <c r="A9" s="29" t="s">
        <v>52</v>
      </c>
      <c r="B9" s="30"/>
      <c r="C9" s="30" t="s">
        <v>242</v>
      </c>
      <c r="D9" s="30"/>
      <c r="E9" s="30" t="s">
        <v>242</v>
      </c>
      <c r="F9" s="30" t="s">
        <v>242</v>
      </c>
      <c r="G9" s="30"/>
      <c r="H9" s="31">
        <f>SUM(H10:H15)</f>
        <v>3857.323053</v>
      </c>
      <c r="I9" s="31">
        <f>SUM(I10:I15)</f>
        <v>3857.323053</v>
      </c>
      <c r="J9" s="31">
        <v>0</v>
      </c>
      <c r="K9" s="31">
        <v>0</v>
      </c>
      <c r="L9" s="30" t="s">
        <v>242</v>
      </c>
      <c r="M9" s="30" t="s">
        <v>242</v>
      </c>
      <c r="N9" s="30" t="s">
        <v>242</v>
      </c>
      <c r="O9" s="29" t="s">
        <v>242</v>
      </c>
      <c r="P9" s="30" t="s">
        <v>242</v>
      </c>
      <c r="R9" s="15"/>
    </row>
    <row r="10" spans="1:18" s="14" customFormat="1" ht="85.5" customHeight="1">
      <c r="A10" s="29" t="s">
        <v>262</v>
      </c>
      <c r="B10" s="30" t="s">
        <v>263</v>
      </c>
      <c r="C10" s="30" t="s">
        <v>264</v>
      </c>
      <c r="D10" s="30" t="s">
        <v>265</v>
      </c>
      <c r="E10" s="30" t="s">
        <v>266</v>
      </c>
      <c r="F10" s="30" t="s">
        <v>267</v>
      </c>
      <c r="G10" s="30" t="s">
        <v>268</v>
      </c>
      <c r="H10" s="31">
        <f>6031093.5/10000</f>
        <v>603.10935</v>
      </c>
      <c r="I10" s="31">
        <f>6031093.5/10000</f>
        <v>603.10935</v>
      </c>
      <c r="J10" s="31">
        <v>0</v>
      </c>
      <c r="K10" s="31">
        <v>0</v>
      </c>
      <c r="L10" s="30" t="s">
        <v>269</v>
      </c>
      <c r="M10" s="30" t="s">
        <v>242</v>
      </c>
      <c r="N10" s="30" t="s">
        <v>270</v>
      </c>
      <c r="O10" s="29" t="s">
        <v>271</v>
      </c>
      <c r="P10" s="30" t="s">
        <v>242</v>
      </c>
      <c r="R10" s="15"/>
    </row>
    <row r="11" spans="1:18" s="14" customFormat="1" ht="85.5" customHeight="1">
      <c r="A11" s="29" t="s">
        <v>262</v>
      </c>
      <c r="B11" s="30" t="s">
        <v>272</v>
      </c>
      <c r="C11" s="30" t="s">
        <v>273</v>
      </c>
      <c r="D11" s="30" t="s">
        <v>265</v>
      </c>
      <c r="E11" s="30" t="s">
        <v>274</v>
      </c>
      <c r="F11" s="30" t="s">
        <v>275</v>
      </c>
      <c r="G11" s="30" t="s">
        <v>268</v>
      </c>
      <c r="H11" s="31">
        <f>3895196.52/10000</f>
        <v>389.519652</v>
      </c>
      <c r="I11" s="31">
        <f>3895196.52/10000</f>
        <v>389.519652</v>
      </c>
      <c r="J11" s="31">
        <v>0</v>
      </c>
      <c r="K11" s="31">
        <v>0</v>
      </c>
      <c r="L11" s="30" t="s">
        <v>269</v>
      </c>
      <c r="M11" s="30" t="s">
        <v>242</v>
      </c>
      <c r="N11" s="30" t="s">
        <v>276</v>
      </c>
      <c r="O11" s="29" t="s">
        <v>277</v>
      </c>
      <c r="P11" s="30" t="s">
        <v>242</v>
      </c>
      <c r="R11" s="15"/>
    </row>
    <row r="12" spans="1:16" s="14" customFormat="1" ht="75" customHeight="1">
      <c r="A12" s="29" t="s">
        <v>262</v>
      </c>
      <c r="B12" s="30" t="s">
        <v>278</v>
      </c>
      <c r="C12" s="30" t="s">
        <v>279</v>
      </c>
      <c r="D12" s="30" t="s">
        <v>265</v>
      </c>
      <c r="E12" s="30" t="s">
        <v>280</v>
      </c>
      <c r="F12" s="30" t="s">
        <v>281</v>
      </c>
      <c r="G12" s="30" t="s">
        <v>268</v>
      </c>
      <c r="H12" s="31">
        <f>290000/10000</f>
        <v>29</v>
      </c>
      <c r="I12" s="31">
        <f>290000/10000</f>
        <v>29</v>
      </c>
      <c r="J12" s="31">
        <v>0</v>
      </c>
      <c r="K12" s="31">
        <v>0</v>
      </c>
      <c r="L12" s="30" t="s">
        <v>269</v>
      </c>
      <c r="M12" s="30" t="s">
        <v>242</v>
      </c>
      <c r="N12" s="30" t="s">
        <v>282</v>
      </c>
      <c r="O12" s="29" t="s">
        <v>283</v>
      </c>
      <c r="P12" s="30" t="s">
        <v>242</v>
      </c>
    </row>
    <row r="13" spans="1:16" s="14" customFormat="1" ht="75" customHeight="1">
      <c r="A13" s="29" t="s">
        <v>262</v>
      </c>
      <c r="B13" s="30" t="s">
        <v>284</v>
      </c>
      <c r="C13" s="30" t="s">
        <v>285</v>
      </c>
      <c r="D13" s="30" t="s">
        <v>265</v>
      </c>
      <c r="E13" s="30" t="s">
        <v>286</v>
      </c>
      <c r="F13" s="30" t="s">
        <v>287</v>
      </c>
      <c r="G13" s="30" t="s">
        <v>268</v>
      </c>
      <c r="H13" s="31">
        <f>8688270.14/10000</f>
        <v>868.8270140000001</v>
      </c>
      <c r="I13" s="31">
        <f>8688270.14/10000</f>
        <v>868.8270140000001</v>
      </c>
      <c r="J13" s="31">
        <v>0</v>
      </c>
      <c r="K13" s="31">
        <v>0</v>
      </c>
      <c r="L13" s="30" t="s">
        <v>269</v>
      </c>
      <c r="M13" s="30" t="s">
        <v>242</v>
      </c>
      <c r="N13" s="30" t="s">
        <v>288</v>
      </c>
      <c r="O13" s="29" t="s">
        <v>289</v>
      </c>
      <c r="P13" s="30" t="s">
        <v>242</v>
      </c>
    </row>
    <row r="14" spans="1:16" s="14" customFormat="1" ht="67.5" customHeight="1">
      <c r="A14" s="29" t="s">
        <v>262</v>
      </c>
      <c r="B14" s="30" t="s">
        <v>290</v>
      </c>
      <c r="C14" s="30" t="s">
        <v>291</v>
      </c>
      <c r="D14" s="30" t="s">
        <v>265</v>
      </c>
      <c r="E14" s="30" t="s">
        <v>292</v>
      </c>
      <c r="F14" s="30" t="s">
        <v>293</v>
      </c>
      <c r="G14" s="30" t="s">
        <v>268</v>
      </c>
      <c r="H14" s="31">
        <f>14002982/10000</f>
        <v>1400.2982</v>
      </c>
      <c r="I14" s="31">
        <f>14002982/10000</f>
        <v>1400.2982</v>
      </c>
      <c r="J14" s="31">
        <v>0</v>
      </c>
      <c r="K14" s="31">
        <v>0</v>
      </c>
      <c r="L14" s="30" t="s">
        <v>269</v>
      </c>
      <c r="M14" s="30" t="s">
        <v>242</v>
      </c>
      <c r="N14" s="30" t="s">
        <v>294</v>
      </c>
      <c r="O14" s="29" t="s">
        <v>295</v>
      </c>
      <c r="P14" s="30" t="s">
        <v>242</v>
      </c>
    </row>
    <row r="15" spans="1:16" s="14" customFormat="1" ht="63" customHeight="1">
      <c r="A15" s="29" t="s">
        <v>262</v>
      </c>
      <c r="B15" s="30" t="s">
        <v>296</v>
      </c>
      <c r="C15" s="30" t="s">
        <v>297</v>
      </c>
      <c r="D15" s="30" t="s">
        <v>265</v>
      </c>
      <c r="E15" s="30" t="s">
        <v>298</v>
      </c>
      <c r="F15" s="30" t="s">
        <v>267</v>
      </c>
      <c r="G15" s="30" t="s">
        <v>268</v>
      </c>
      <c r="H15" s="31">
        <f>5665688.37/10000</f>
        <v>566.568837</v>
      </c>
      <c r="I15" s="31">
        <f>5665688.37/10000</f>
        <v>566.568837</v>
      </c>
      <c r="J15" s="31">
        <v>0</v>
      </c>
      <c r="K15" s="31">
        <v>0</v>
      </c>
      <c r="L15" s="30" t="s">
        <v>269</v>
      </c>
      <c r="M15" s="30" t="s">
        <v>242</v>
      </c>
      <c r="N15" s="30" t="s">
        <v>267</v>
      </c>
      <c r="O15" s="29" t="s">
        <v>267</v>
      </c>
      <c r="P15" s="30" t="s">
        <v>242</v>
      </c>
    </row>
  </sheetData>
  <sheetProtection/>
  <mergeCells count="14">
    <mergeCell ref="H5:K5"/>
    <mergeCell ref="A5:A7"/>
    <mergeCell ref="B5:B7"/>
    <mergeCell ref="C5:C7"/>
    <mergeCell ref="D5:D7"/>
    <mergeCell ref="E5:E7"/>
    <mergeCell ref="F5:F7"/>
    <mergeCell ref="G5:G7"/>
    <mergeCell ref="L5:L7"/>
    <mergeCell ref="M5:M7"/>
    <mergeCell ref="N5:N7"/>
    <mergeCell ref="O5:O7"/>
    <mergeCell ref="P5:P7"/>
    <mergeCell ref="A2:P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"/>
  <sheetViews>
    <sheetView showGridLines="0" showZeros="0" zoomScaleSheetLayoutView="100" workbookViewId="0" topLeftCell="A1">
      <selection activeCell="N7" sqref="N7"/>
    </sheetView>
  </sheetViews>
  <sheetFormatPr defaultColWidth="9.00390625" defaultRowHeight="13.5"/>
  <cols>
    <col min="1" max="1" width="7.625" style="1" bestFit="1" customWidth="1"/>
    <col min="2" max="2" width="8.50390625" style="1" bestFit="1" customWidth="1"/>
    <col min="3" max="3" width="9.875" style="1" customWidth="1"/>
    <col min="4" max="5" width="7.375" style="1" customWidth="1"/>
    <col min="6" max="6" width="8.625" style="1" customWidth="1"/>
    <col min="7" max="7" width="11.875" style="1" customWidth="1"/>
    <col min="8" max="8" width="9.125" style="1" bestFit="1" customWidth="1"/>
    <col min="9" max="9" width="61.875" style="1" customWidth="1"/>
    <col min="10" max="10" width="14.25390625" style="1" customWidth="1"/>
    <col min="11" max="11" width="16.50390625" style="1" customWidth="1"/>
    <col min="12" max="12" width="12.50390625" style="1" customWidth="1"/>
    <col min="13" max="16384" width="9.00390625" style="1" customWidth="1"/>
  </cols>
  <sheetData>
    <row r="1" ht="14.25">
      <c r="L1" s="1" t="s">
        <v>299</v>
      </c>
    </row>
    <row r="2" spans="1:12" s="1" customFormat="1" ht="29.25" customHeight="1">
      <c r="A2" s="3" t="s">
        <v>300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9" t="s">
        <v>37</v>
      </c>
    </row>
    <row r="4" spans="1:26" s="2" customFormat="1" ht="19.5" customHeight="1">
      <c r="A4" s="6" t="s">
        <v>39</v>
      </c>
      <c r="B4" s="6" t="s">
        <v>301</v>
      </c>
      <c r="C4" s="6"/>
      <c r="D4" s="6"/>
      <c r="E4" s="6"/>
      <c r="F4" s="6"/>
      <c r="G4" s="6"/>
      <c r="H4" s="6"/>
      <c r="I4" s="6" t="s">
        <v>302</v>
      </c>
      <c r="J4" s="6" t="s">
        <v>303</v>
      </c>
      <c r="K4" s="6" t="s">
        <v>304</v>
      </c>
      <c r="L4" s="6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9.5" customHeight="1">
      <c r="A5" s="6"/>
      <c r="B5" s="6" t="s">
        <v>305</v>
      </c>
      <c r="C5" s="6" t="s">
        <v>306</v>
      </c>
      <c r="D5" s="6"/>
      <c r="E5" s="6"/>
      <c r="F5" s="6"/>
      <c r="G5" s="6" t="s">
        <v>307</v>
      </c>
      <c r="H5" s="6"/>
      <c r="I5" s="6"/>
      <c r="J5" s="6"/>
      <c r="K5" s="6" t="s">
        <v>308</v>
      </c>
      <c r="L5" s="6" t="s">
        <v>309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s="2" customFormat="1" ht="24" customHeight="1">
      <c r="A6" s="6"/>
      <c r="B6" s="6"/>
      <c r="C6" s="6" t="s">
        <v>111</v>
      </c>
      <c r="D6" s="6" t="s">
        <v>310</v>
      </c>
      <c r="E6" s="6" t="s">
        <v>311</v>
      </c>
      <c r="F6" s="6" t="s">
        <v>312</v>
      </c>
      <c r="G6" s="6" t="s">
        <v>58</v>
      </c>
      <c r="H6" s="6" t="s">
        <v>62</v>
      </c>
      <c r="I6" s="6"/>
      <c r="J6" s="6"/>
      <c r="K6" s="6"/>
      <c r="L6" s="6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2" customFormat="1" ht="270" customHeight="1">
      <c r="A7" s="7" t="s">
        <v>313</v>
      </c>
      <c r="B7" s="8">
        <v>5643.82</v>
      </c>
      <c r="C7" s="8">
        <v>2917.77</v>
      </c>
      <c r="D7" s="8">
        <v>0</v>
      </c>
      <c r="E7" s="8">
        <v>0</v>
      </c>
      <c r="F7" s="8">
        <v>2726.05</v>
      </c>
      <c r="G7" s="8">
        <v>1786.5</v>
      </c>
      <c r="H7" s="8">
        <v>3857.32</v>
      </c>
      <c r="I7" s="11" t="s">
        <v>314</v>
      </c>
      <c r="J7" s="12" t="s">
        <v>315</v>
      </c>
      <c r="K7" s="12" t="s">
        <v>316</v>
      </c>
      <c r="L7" s="13" t="s">
        <v>317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</sheetData>
  <sheetProtection/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2" width="22.625" style="0" customWidth="1"/>
    <col min="3" max="11" width="11.75390625" style="0" customWidth="1"/>
  </cols>
  <sheetData>
    <row r="1" spans="1:11" ht="13.5" customHeight="1">
      <c r="A1" s="173"/>
      <c r="B1" s="174"/>
      <c r="C1" s="174"/>
      <c r="D1" s="175"/>
      <c r="E1" s="175"/>
      <c r="F1" s="175"/>
      <c r="G1" s="175"/>
      <c r="H1" s="175"/>
      <c r="I1" s="175"/>
      <c r="J1" s="175"/>
      <c r="K1" s="172" t="s">
        <v>34</v>
      </c>
    </row>
    <row r="2" spans="1:11" ht="18.75" customHeight="1">
      <c r="A2" s="176" t="s">
        <v>35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27" customHeight="1">
      <c r="A3" s="110" t="s">
        <v>36</v>
      </c>
      <c r="B3" s="110"/>
      <c r="C3" s="137"/>
      <c r="D3" s="177"/>
      <c r="E3" s="177"/>
      <c r="F3" s="177"/>
      <c r="G3" s="177"/>
      <c r="H3" s="177"/>
      <c r="I3" s="177"/>
      <c r="J3" s="177"/>
      <c r="K3" s="177" t="s">
        <v>37</v>
      </c>
    </row>
    <row r="4" spans="1:11" ht="13.5" customHeight="1">
      <c r="A4" s="178" t="s">
        <v>38</v>
      </c>
      <c r="B4" s="178" t="s">
        <v>39</v>
      </c>
      <c r="C4" s="178" t="s">
        <v>40</v>
      </c>
      <c r="D4" s="179" t="s">
        <v>41</v>
      </c>
      <c r="E4" s="180"/>
      <c r="F4" s="181" t="s">
        <v>42</v>
      </c>
      <c r="G4" s="182" t="s">
        <v>43</v>
      </c>
      <c r="H4" s="178" t="s">
        <v>44</v>
      </c>
      <c r="I4" s="178" t="s">
        <v>45</v>
      </c>
      <c r="J4" s="178" t="s">
        <v>46</v>
      </c>
      <c r="K4" s="191" t="s">
        <v>47</v>
      </c>
    </row>
    <row r="5" spans="1:11" ht="34.5" customHeight="1">
      <c r="A5" s="178"/>
      <c r="B5" s="178"/>
      <c r="C5" s="182"/>
      <c r="D5" s="183" t="s">
        <v>48</v>
      </c>
      <c r="E5" s="184" t="s">
        <v>49</v>
      </c>
      <c r="F5" s="181"/>
      <c r="G5" s="182"/>
      <c r="H5" s="178"/>
      <c r="I5" s="178"/>
      <c r="J5" s="178"/>
      <c r="K5" s="191"/>
    </row>
    <row r="6" spans="1:11" ht="21.75" customHeight="1">
      <c r="A6" s="185" t="s">
        <v>50</v>
      </c>
      <c r="B6" s="185" t="s">
        <v>50</v>
      </c>
      <c r="C6" s="185">
        <v>1</v>
      </c>
      <c r="D6" s="186">
        <v>2</v>
      </c>
      <c r="E6" s="185">
        <v>3</v>
      </c>
      <c r="F6" s="185">
        <v>4</v>
      </c>
      <c r="G6" s="185">
        <v>5</v>
      </c>
      <c r="H6" s="185">
        <v>6</v>
      </c>
      <c r="I6" s="185">
        <v>7</v>
      </c>
      <c r="J6" s="185">
        <v>8</v>
      </c>
      <c r="K6" s="185">
        <v>9</v>
      </c>
    </row>
    <row r="7" spans="1:11" s="57" customFormat="1" ht="29.25" customHeight="1">
      <c r="A7" s="187" t="s">
        <v>40</v>
      </c>
      <c r="B7" s="77"/>
      <c r="C7" s="188">
        <f aca="true" t="shared" si="0" ref="C7:K7">C8</f>
        <v>5643.8234</v>
      </c>
      <c r="D7" s="165">
        <f t="shared" si="0"/>
        <v>2917.77</v>
      </c>
      <c r="E7" s="188">
        <f t="shared" si="0"/>
        <v>2617.77</v>
      </c>
      <c r="F7" s="189">
        <f t="shared" si="0"/>
        <v>0</v>
      </c>
      <c r="G7" s="190">
        <f t="shared" si="0"/>
        <v>0</v>
      </c>
      <c r="H7" s="190">
        <f t="shared" si="0"/>
        <v>0</v>
      </c>
      <c r="I7" s="190">
        <f t="shared" si="0"/>
        <v>2526.05</v>
      </c>
      <c r="J7" s="145">
        <f t="shared" si="0"/>
        <v>0</v>
      </c>
      <c r="K7" s="192">
        <f t="shared" si="0"/>
        <v>200</v>
      </c>
    </row>
    <row r="8" spans="1:11" ht="29.25" customHeight="1">
      <c r="A8" s="187" t="s">
        <v>51</v>
      </c>
      <c r="B8" s="77" t="s">
        <v>52</v>
      </c>
      <c r="C8" s="188">
        <v>5643.8234</v>
      </c>
      <c r="D8" s="165">
        <v>2917.77</v>
      </c>
      <c r="E8" s="188">
        <v>2617.77</v>
      </c>
      <c r="F8" s="189">
        <v>0</v>
      </c>
      <c r="G8" s="190">
        <v>0</v>
      </c>
      <c r="H8" s="190">
        <v>0</v>
      </c>
      <c r="I8" s="190">
        <v>2526.05</v>
      </c>
      <c r="J8" s="145">
        <v>0</v>
      </c>
      <c r="K8" s="192">
        <v>200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3" width="7.375" style="0" customWidth="1"/>
    <col min="4" max="4" width="24.25390625" style="0" customWidth="1"/>
    <col min="5" max="5" width="11.125" style="0" customWidth="1"/>
    <col min="6" max="6" width="10.50390625" style="0" customWidth="1"/>
    <col min="7" max="7" width="11.50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72" t="s">
        <v>53</v>
      </c>
    </row>
    <row r="2" spans="1:17" ht="20.25" customHeight="1">
      <c r="A2" s="108" t="s">
        <v>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32"/>
    </row>
    <row r="3" spans="1:17" ht="22.5" customHeight="1">
      <c r="A3" s="110" t="s">
        <v>36</v>
      </c>
      <c r="B3" s="111"/>
      <c r="C3" s="111"/>
      <c r="D3" s="111"/>
      <c r="E3" s="111"/>
      <c r="F3" s="111"/>
      <c r="G3" s="111"/>
      <c r="H3" s="111"/>
      <c r="I3" s="111"/>
      <c r="J3" s="107"/>
      <c r="K3" s="107"/>
      <c r="L3" s="107"/>
      <c r="M3" s="107"/>
      <c r="N3" s="107"/>
      <c r="O3" s="107"/>
      <c r="P3" s="107"/>
      <c r="Q3" s="133" t="s">
        <v>37</v>
      </c>
    </row>
    <row r="4" spans="1:17" ht="39.75" customHeight="1">
      <c r="A4" s="112" t="s">
        <v>55</v>
      </c>
      <c r="B4" s="113"/>
      <c r="C4" s="114"/>
      <c r="D4" s="115" t="s">
        <v>56</v>
      </c>
      <c r="E4" s="115" t="s">
        <v>57</v>
      </c>
      <c r="F4" s="116" t="s">
        <v>58</v>
      </c>
      <c r="G4" s="115" t="s">
        <v>59</v>
      </c>
      <c r="H4" s="115" t="s">
        <v>60</v>
      </c>
      <c r="I4" s="115" t="s">
        <v>61</v>
      </c>
      <c r="J4" s="116" t="s">
        <v>62</v>
      </c>
      <c r="K4" s="125" t="s">
        <v>63</v>
      </c>
      <c r="L4" s="125" t="s">
        <v>64</v>
      </c>
      <c r="M4" s="115" t="s">
        <v>65</v>
      </c>
      <c r="N4" s="115" t="s">
        <v>66</v>
      </c>
      <c r="O4" s="115" t="s">
        <v>67</v>
      </c>
      <c r="P4" s="115" t="s">
        <v>68</v>
      </c>
      <c r="Q4" s="116" t="s">
        <v>69</v>
      </c>
    </row>
    <row r="5" spans="1:17" ht="25.5" customHeight="1">
      <c r="A5" s="116" t="s">
        <v>70</v>
      </c>
      <c r="B5" s="116" t="s">
        <v>71</v>
      </c>
      <c r="C5" s="117" t="s">
        <v>72</v>
      </c>
      <c r="D5" s="118"/>
      <c r="E5" s="118"/>
      <c r="F5" s="116" t="s">
        <v>73</v>
      </c>
      <c r="G5" s="118"/>
      <c r="H5" s="118"/>
      <c r="I5" s="118"/>
      <c r="J5" s="116" t="s">
        <v>73</v>
      </c>
      <c r="K5" s="118"/>
      <c r="L5" s="118"/>
      <c r="M5" s="118"/>
      <c r="N5" s="118"/>
      <c r="O5" s="118"/>
      <c r="P5" s="118"/>
      <c r="Q5" s="116"/>
    </row>
    <row r="6" spans="1:17" ht="18" customHeight="1">
      <c r="A6" s="119" t="s">
        <v>50</v>
      </c>
      <c r="B6" s="119" t="s">
        <v>50</v>
      </c>
      <c r="C6" s="120" t="s">
        <v>50</v>
      </c>
      <c r="D6" s="119" t="s">
        <v>50</v>
      </c>
      <c r="E6" s="119">
        <v>1</v>
      </c>
      <c r="F6" s="119">
        <v>2</v>
      </c>
      <c r="G6" s="119">
        <v>3</v>
      </c>
      <c r="H6" s="119">
        <v>4</v>
      </c>
      <c r="I6" s="119">
        <v>5</v>
      </c>
      <c r="J6" s="119">
        <v>10</v>
      </c>
      <c r="K6" s="119">
        <v>11</v>
      </c>
      <c r="L6" s="119">
        <v>12</v>
      </c>
      <c r="M6" s="119">
        <v>13</v>
      </c>
      <c r="N6" s="119">
        <v>14</v>
      </c>
      <c r="O6" s="119">
        <v>15</v>
      </c>
      <c r="P6" s="119">
        <v>16</v>
      </c>
      <c r="Q6" s="119">
        <v>17</v>
      </c>
    </row>
    <row r="7" spans="1:17" s="57" customFormat="1" ht="30.75" customHeight="1">
      <c r="A7" s="121"/>
      <c r="B7" s="121"/>
      <c r="C7" s="122"/>
      <c r="D7" s="123" t="s">
        <v>40</v>
      </c>
      <c r="E7" s="79">
        <f aca="true" t="shared" si="0" ref="E7:Q7">E8+E11+E14+E17</f>
        <v>5643.8234999999995</v>
      </c>
      <c r="F7" s="79">
        <f t="shared" si="0"/>
        <v>1786.5004</v>
      </c>
      <c r="G7" s="124">
        <f t="shared" si="0"/>
        <v>1346.7454</v>
      </c>
      <c r="H7" s="124">
        <f t="shared" si="0"/>
        <v>182</v>
      </c>
      <c r="I7" s="126">
        <f t="shared" si="0"/>
        <v>257.755</v>
      </c>
      <c r="J7" s="79">
        <f t="shared" si="0"/>
        <v>3857.3231</v>
      </c>
      <c r="K7" s="127">
        <f t="shared" si="0"/>
        <v>3857.3231</v>
      </c>
      <c r="L7" s="128">
        <f t="shared" si="0"/>
        <v>0</v>
      </c>
      <c r="M7" s="129">
        <f t="shared" si="0"/>
        <v>0</v>
      </c>
      <c r="N7" s="130">
        <f t="shared" si="0"/>
        <v>0</v>
      </c>
      <c r="O7" s="130">
        <f t="shared" si="0"/>
        <v>0</v>
      </c>
      <c r="P7" s="130">
        <f t="shared" si="0"/>
        <v>0</v>
      </c>
      <c r="Q7" s="130">
        <f t="shared" si="0"/>
        <v>0</v>
      </c>
    </row>
    <row r="8" spans="1:17" ht="30.75" customHeight="1">
      <c r="A8" s="121" t="s">
        <v>74</v>
      </c>
      <c r="B8" s="121"/>
      <c r="C8" s="122"/>
      <c r="D8" s="123" t="s">
        <v>75</v>
      </c>
      <c r="E8" s="79">
        <f aca="true" t="shared" si="1" ref="E8:Q9">E9</f>
        <v>1668.4603</v>
      </c>
      <c r="F8" s="79">
        <f t="shared" si="1"/>
        <v>1668.4603</v>
      </c>
      <c r="G8" s="124">
        <f t="shared" si="1"/>
        <v>1236.2653</v>
      </c>
      <c r="H8" s="124">
        <f t="shared" si="1"/>
        <v>182</v>
      </c>
      <c r="I8" s="126">
        <f t="shared" si="1"/>
        <v>250.195</v>
      </c>
      <c r="J8" s="79">
        <f t="shared" si="1"/>
        <v>0</v>
      </c>
      <c r="K8" s="127">
        <f t="shared" si="1"/>
        <v>0</v>
      </c>
      <c r="L8" s="128">
        <f t="shared" si="1"/>
        <v>0</v>
      </c>
      <c r="M8" s="129">
        <f t="shared" si="1"/>
        <v>0</v>
      </c>
      <c r="N8" s="130">
        <f t="shared" si="1"/>
        <v>0</v>
      </c>
      <c r="O8" s="130">
        <f t="shared" si="1"/>
        <v>0</v>
      </c>
      <c r="P8" s="130">
        <f t="shared" si="1"/>
        <v>0</v>
      </c>
      <c r="Q8" s="130">
        <f t="shared" si="1"/>
        <v>0</v>
      </c>
    </row>
    <row r="9" spans="1:17" ht="30.75" customHeight="1">
      <c r="A9" s="121" t="s">
        <v>76</v>
      </c>
      <c r="B9" s="121" t="s">
        <v>77</v>
      </c>
      <c r="C9" s="122"/>
      <c r="D9" s="123" t="s">
        <v>78</v>
      </c>
      <c r="E9" s="79">
        <f t="shared" si="1"/>
        <v>1668.4603</v>
      </c>
      <c r="F9" s="79">
        <f t="shared" si="1"/>
        <v>1668.4603</v>
      </c>
      <c r="G9" s="124">
        <f t="shared" si="1"/>
        <v>1236.2653</v>
      </c>
      <c r="H9" s="124">
        <f t="shared" si="1"/>
        <v>182</v>
      </c>
      <c r="I9" s="126">
        <f t="shared" si="1"/>
        <v>250.195</v>
      </c>
      <c r="J9" s="79">
        <f t="shared" si="1"/>
        <v>0</v>
      </c>
      <c r="K9" s="127">
        <f t="shared" si="1"/>
        <v>0</v>
      </c>
      <c r="L9" s="128">
        <f t="shared" si="1"/>
        <v>0</v>
      </c>
      <c r="M9" s="129">
        <f t="shared" si="1"/>
        <v>0</v>
      </c>
      <c r="N9" s="130">
        <f t="shared" si="1"/>
        <v>0</v>
      </c>
      <c r="O9" s="130">
        <f t="shared" si="1"/>
        <v>0</v>
      </c>
      <c r="P9" s="130">
        <f t="shared" si="1"/>
        <v>0</v>
      </c>
      <c r="Q9" s="130">
        <f t="shared" si="1"/>
        <v>0</v>
      </c>
    </row>
    <row r="10" spans="1:17" ht="30.75" customHeight="1">
      <c r="A10" s="121" t="s">
        <v>79</v>
      </c>
      <c r="B10" s="121" t="s">
        <v>80</v>
      </c>
      <c r="C10" s="122" t="s">
        <v>81</v>
      </c>
      <c r="D10" s="123" t="s">
        <v>82</v>
      </c>
      <c r="E10" s="79">
        <v>1668.4603</v>
      </c>
      <c r="F10" s="79">
        <v>1668.4603</v>
      </c>
      <c r="G10" s="124">
        <v>1236.2653</v>
      </c>
      <c r="H10" s="124">
        <v>182</v>
      </c>
      <c r="I10" s="126">
        <v>250.195</v>
      </c>
      <c r="J10" s="79">
        <v>0</v>
      </c>
      <c r="K10" s="127">
        <v>0</v>
      </c>
      <c r="L10" s="128">
        <v>0</v>
      </c>
      <c r="M10" s="129">
        <v>0</v>
      </c>
      <c r="N10" s="130">
        <v>0</v>
      </c>
      <c r="O10" s="130">
        <v>0</v>
      </c>
      <c r="P10" s="130">
        <v>0</v>
      </c>
      <c r="Q10" s="130">
        <v>0</v>
      </c>
    </row>
    <row r="11" spans="1:17" ht="30.75" customHeight="1">
      <c r="A11" s="121" t="s">
        <v>83</v>
      </c>
      <c r="B11" s="121"/>
      <c r="C11" s="122"/>
      <c r="D11" s="123" t="s">
        <v>84</v>
      </c>
      <c r="E11" s="79">
        <f aca="true" t="shared" si="2" ref="E11:Q12">E12</f>
        <v>7.56</v>
      </c>
      <c r="F11" s="79">
        <f t="shared" si="2"/>
        <v>7.56</v>
      </c>
      <c r="G11" s="124">
        <f t="shared" si="2"/>
        <v>0</v>
      </c>
      <c r="H11" s="124">
        <f t="shared" si="2"/>
        <v>0</v>
      </c>
      <c r="I11" s="126">
        <f t="shared" si="2"/>
        <v>7.56</v>
      </c>
      <c r="J11" s="79">
        <f t="shared" si="2"/>
        <v>0</v>
      </c>
      <c r="K11" s="127">
        <f t="shared" si="2"/>
        <v>0</v>
      </c>
      <c r="L11" s="128">
        <f t="shared" si="2"/>
        <v>0</v>
      </c>
      <c r="M11" s="129">
        <f t="shared" si="2"/>
        <v>0</v>
      </c>
      <c r="N11" s="130">
        <f t="shared" si="2"/>
        <v>0</v>
      </c>
      <c r="O11" s="130">
        <f t="shared" si="2"/>
        <v>0</v>
      </c>
      <c r="P11" s="130">
        <f t="shared" si="2"/>
        <v>0</v>
      </c>
      <c r="Q11" s="130">
        <f t="shared" si="2"/>
        <v>0</v>
      </c>
    </row>
    <row r="12" spans="1:17" ht="30.75" customHeight="1">
      <c r="A12" s="121" t="s">
        <v>85</v>
      </c>
      <c r="B12" s="121" t="s">
        <v>86</v>
      </c>
      <c r="C12" s="122"/>
      <c r="D12" s="123" t="s">
        <v>87</v>
      </c>
      <c r="E12" s="79">
        <f t="shared" si="2"/>
        <v>7.56</v>
      </c>
      <c r="F12" s="79">
        <f t="shared" si="2"/>
        <v>7.56</v>
      </c>
      <c r="G12" s="124">
        <f t="shared" si="2"/>
        <v>0</v>
      </c>
      <c r="H12" s="124">
        <f t="shared" si="2"/>
        <v>0</v>
      </c>
      <c r="I12" s="126">
        <f t="shared" si="2"/>
        <v>7.56</v>
      </c>
      <c r="J12" s="79">
        <f t="shared" si="2"/>
        <v>0</v>
      </c>
      <c r="K12" s="127">
        <f t="shared" si="2"/>
        <v>0</v>
      </c>
      <c r="L12" s="128">
        <f t="shared" si="2"/>
        <v>0</v>
      </c>
      <c r="M12" s="129">
        <f t="shared" si="2"/>
        <v>0</v>
      </c>
      <c r="N12" s="130">
        <f t="shared" si="2"/>
        <v>0</v>
      </c>
      <c r="O12" s="130">
        <f t="shared" si="2"/>
        <v>0</v>
      </c>
      <c r="P12" s="130">
        <f t="shared" si="2"/>
        <v>0</v>
      </c>
      <c r="Q12" s="130">
        <f t="shared" si="2"/>
        <v>0</v>
      </c>
    </row>
    <row r="13" spans="1:17" ht="30.75" customHeight="1">
      <c r="A13" s="121" t="s">
        <v>88</v>
      </c>
      <c r="B13" s="121" t="s">
        <v>89</v>
      </c>
      <c r="C13" s="122" t="s">
        <v>81</v>
      </c>
      <c r="D13" s="123" t="s">
        <v>90</v>
      </c>
      <c r="E13" s="79">
        <v>7.56</v>
      </c>
      <c r="F13" s="79">
        <v>7.56</v>
      </c>
      <c r="G13" s="124">
        <v>0</v>
      </c>
      <c r="H13" s="124">
        <v>0</v>
      </c>
      <c r="I13" s="126">
        <v>7.56</v>
      </c>
      <c r="J13" s="79">
        <v>0</v>
      </c>
      <c r="K13" s="127">
        <v>0</v>
      </c>
      <c r="L13" s="128">
        <v>0</v>
      </c>
      <c r="M13" s="129">
        <v>0</v>
      </c>
      <c r="N13" s="130">
        <v>0</v>
      </c>
      <c r="O13" s="130">
        <v>0</v>
      </c>
      <c r="P13" s="130">
        <v>0</v>
      </c>
      <c r="Q13" s="130">
        <v>0</v>
      </c>
    </row>
    <row r="14" spans="1:17" ht="30.75" customHeight="1">
      <c r="A14" s="121" t="s">
        <v>91</v>
      </c>
      <c r="B14" s="121"/>
      <c r="C14" s="122"/>
      <c r="D14" s="123" t="s">
        <v>92</v>
      </c>
      <c r="E14" s="79">
        <f aca="true" t="shared" si="3" ref="E14:Q15">E15</f>
        <v>3857.3231</v>
      </c>
      <c r="F14" s="79">
        <f t="shared" si="3"/>
        <v>0</v>
      </c>
      <c r="G14" s="124">
        <f t="shared" si="3"/>
        <v>0</v>
      </c>
      <c r="H14" s="124">
        <f t="shared" si="3"/>
        <v>0</v>
      </c>
      <c r="I14" s="126">
        <f t="shared" si="3"/>
        <v>0</v>
      </c>
      <c r="J14" s="79">
        <f t="shared" si="3"/>
        <v>3857.3231</v>
      </c>
      <c r="K14" s="127">
        <f t="shared" si="3"/>
        <v>3857.3231</v>
      </c>
      <c r="L14" s="128">
        <f t="shared" si="3"/>
        <v>0</v>
      </c>
      <c r="M14" s="129">
        <f t="shared" si="3"/>
        <v>0</v>
      </c>
      <c r="N14" s="130">
        <f t="shared" si="3"/>
        <v>0</v>
      </c>
      <c r="O14" s="130">
        <f t="shared" si="3"/>
        <v>0</v>
      </c>
      <c r="P14" s="130">
        <f t="shared" si="3"/>
        <v>0</v>
      </c>
      <c r="Q14" s="130">
        <f t="shared" si="3"/>
        <v>0</v>
      </c>
    </row>
    <row r="15" spans="1:17" ht="30.75" customHeight="1">
      <c r="A15" s="121" t="s">
        <v>93</v>
      </c>
      <c r="B15" s="121" t="s">
        <v>81</v>
      </c>
      <c r="C15" s="122"/>
      <c r="D15" s="123" t="s">
        <v>94</v>
      </c>
      <c r="E15" s="79">
        <f t="shared" si="3"/>
        <v>3857.3231</v>
      </c>
      <c r="F15" s="79">
        <f t="shared" si="3"/>
        <v>0</v>
      </c>
      <c r="G15" s="124">
        <f t="shared" si="3"/>
        <v>0</v>
      </c>
      <c r="H15" s="124">
        <f t="shared" si="3"/>
        <v>0</v>
      </c>
      <c r="I15" s="126">
        <f t="shared" si="3"/>
        <v>0</v>
      </c>
      <c r="J15" s="79">
        <f t="shared" si="3"/>
        <v>3857.3231</v>
      </c>
      <c r="K15" s="127">
        <f t="shared" si="3"/>
        <v>3857.3231</v>
      </c>
      <c r="L15" s="128">
        <f t="shared" si="3"/>
        <v>0</v>
      </c>
      <c r="M15" s="129">
        <f t="shared" si="3"/>
        <v>0</v>
      </c>
      <c r="N15" s="130">
        <f t="shared" si="3"/>
        <v>0</v>
      </c>
      <c r="O15" s="130">
        <f t="shared" si="3"/>
        <v>0</v>
      </c>
      <c r="P15" s="130">
        <f t="shared" si="3"/>
        <v>0</v>
      </c>
      <c r="Q15" s="130">
        <f t="shared" si="3"/>
        <v>0</v>
      </c>
    </row>
    <row r="16" spans="1:17" ht="30.75" customHeight="1">
      <c r="A16" s="121" t="s">
        <v>95</v>
      </c>
      <c r="B16" s="121" t="s">
        <v>96</v>
      </c>
      <c r="C16" s="122" t="s">
        <v>97</v>
      </c>
      <c r="D16" s="123" t="s">
        <v>98</v>
      </c>
      <c r="E16" s="79">
        <v>3857.3231</v>
      </c>
      <c r="F16" s="79">
        <v>0</v>
      </c>
      <c r="G16" s="124">
        <v>0</v>
      </c>
      <c r="H16" s="124">
        <v>0</v>
      </c>
      <c r="I16" s="126">
        <v>0</v>
      </c>
      <c r="J16" s="79">
        <v>3857.3231</v>
      </c>
      <c r="K16" s="127">
        <v>3857.3231</v>
      </c>
      <c r="L16" s="128">
        <v>0</v>
      </c>
      <c r="M16" s="129">
        <v>0</v>
      </c>
      <c r="N16" s="130">
        <v>0</v>
      </c>
      <c r="O16" s="130">
        <v>0</v>
      </c>
      <c r="P16" s="130">
        <v>0</v>
      </c>
      <c r="Q16" s="130">
        <v>0</v>
      </c>
    </row>
    <row r="17" spans="1:17" ht="30.75" customHeight="1">
      <c r="A17" s="121" t="s">
        <v>99</v>
      </c>
      <c r="B17" s="121"/>
      <c r="C17" s="122"/>
      <c r="D17" s="123" t="s">
        <v>100</v>
      </c>
      <c r="E17" s="79">
        <f aca="true" t="shared" si="4" ref="E17:Q18">E18</f>
        <v>110.4801</v>
      </c>
      <c r="F17" s="79">
        <f t="shared" si="4"/>
        <v>110.4801</v>
      </c>
      <c r="G17" s="124">
        <f t="shared" si="4"/>
        <v>110.4801</v>
      </c>
      <c r="H17" s="124">
        <f t="shared" si="4"/>
        <v>0</v>
      </c>
      <c r="I17" s="126">
        <f t="shared" si="4"/>
        <v>0</v>
      </c>
      <c r="J17" s="79">
        <f t="shared" si="4"/>
        <v>0</v>
      </c>
      <c r="K17" s="127">
        <f t="shared" si="4"/>
        <v>0</v>
      </c>
      <c r="L17" s="128">
        <f t="shared" si="4"/>
        <v>0</v>
      </c>
      <c r="M17" s="129">
        <f t="shared" si="4"/>
        <v>0</v>
      </c>
      <c r="N17" s="130">
        <f t="shared" si="4"/>
        <v>0</v>
      </c>
      <c r="O17" s="130">
        <f t="shared" si="4"/>
        <v>0</v>
      </c>
      <c r="P17" s="130">
        <f t="shared" si="4"/>
        <v>0</v>
      </c>
      <c r="Q17" s="130">
        <f t="shared" si="4"/>
        <v>0</v>
      </c>
    </row>
    <row r="18" spans="1:17" ht="30.75" customHeight="1">
      <c r="A18" s="121" t="s">
        <v>101</v>
      </c>
      <c r="B18" s="121" t="s">
        <v>97</v>
      </c>
      <c r="C18" s="122"/>
      <c r="D18" s="123" t="s">
        <v>102</v>
      </c>
      <c r="E18" s="79">
        <f t="shared" si="4"/>
        <v>110.4801</v>
      </c>
      <c r="F18" s="79">
        <f t="shared" si="4"/>
        <v>110.4801</v>
      </c>
      <c r="G18" s="124">
        <f t="shared" si="4"/>
        <v>110.4801</v>
      </c>
      <c r="H18" s="124">
        <f t="shared" si="4"/>
        <v>0</v>
      </c>
      <c r="I18" s="126">
        <f t="shared" si="4"/>
        <v>0</v>
      </c>
      <c r="J18" s="79">
        <f t="shared" si="4"/>
        <v>0</v>
      </c>
      <c r="K18" s="127">
        <f t="shared" si="4"/>
        <v>0</v>
      </c>
      <c r="L18" s="128">
        <f t="shared" si="4"/>
        <v>0</v>
      </c>
      <c r="M18" s="129">
        <f t="shared" si="4"/>
        <v>0</v>
      </c>
      <c r="N18" s="130">
        <f t="shared" si="4"/>
        <v>0</v>
      </c>
      <c r="O18" s="130">
        <f t="shared" si="4"/>
        <v>0</v>
      </c>
      <c r="P18" s="130">
        <f t="shared" si="4"/>
        <v>0</v>
      </c>
      <c r="Q18" s="130">
        <f t="shared" si="4"/>
        <v>0</v>
      </c>
    </row>
    <row r="19" spans="1:17" ht="30.75" customHeight="1">
      <c r="A19" s="121" t="s">
        <v>103</v>
      </c>
      <c r="B19" s="121" t="s">
        <v>104</v>
      </c>
      <c r="C19" s="122" t="s">
        <v>81</v>
      </c>
      <c r="D19" s="123" t="s">
        <v>105</v>
      </c>
      <c r="E19" s="79">
        <v>110.4801</v>
      </c>
      <c r="F19" s="79">
        <v>110.4801</v>
      </c>
      <c r="G19" s="124">
        <v>110.4801</v>
      </c>
      <c r="H19" s="124">
        <v>0</v>
      </c>
      <c r="I19" s="126">
        <v>0</v>
      </c>
      <c r="J19" s="79">
        <v>0</v>
      </c>
      <c r="K19" s="127">
        <v>0</v>
      </c>
      <c r="L19" s="128">
        <v>0</v>
      </c>
      <c r="M19" s="129">
        <v>0</v>
      </c>
      <c r="N19" s="130">
        <v>0</v>
      </c>
      <c r="O19" s="130">
        <v>0</v>
      </c>
      <c r="P19" s="130">
        <v>0</v>
      </c>
      <c r="Q19" s="130">
        <v>0</v>
      </c>
    </row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SheetLayoutView="100" workbookViewId="0" topLeftCell="A16">
      <selection activeCell="A1" sqref="A1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134"/>
      <c r="B1" s="134"/>
      <c r="C1" s="134"/>
      <c r="D1" s="134"/>
      <c r="E1" s="134"/>
      <c r="F1" s="135" t="s">
        <v>106</v>
      </c>
    </row>
    <row r="2" spans="1:6" ht="20.25" customHeight="1">
      <c r="A2" s="136" t="s">
        <v>107</v>
      </c>
      <c r="B2" s="136"/>
      <c r="C2" s="136"/>
      <c r="D2" s="136"/>
      <c r="E2" s="136"/>
      <c r="F2" s="136"/>
    </row>
    <row r="3" spans="1:6" ht="13.5" customHeight="1">
      <c r="A3" s="137" t="s">
        <v>108</v>
      </c>
      <c r="B3" s="137"/>
      <c r="C3" s="137"/>
      <c r="D3" s="137"/>
      <c r="E3" s="137"/>
      <c r="F3" s="138" t="s">
        <v>37</v>
      </c>
    </row>
    <row r="4" spans="1:6" ht="21.75" customHeight="1">
      <c r="A4" s="139" t="s">
        <v>4</v>
      </c>
      <c r="B4" s="140"/>
      <c r="C4" s="140" t="s">
        <v>5</v>
      </c>
      <c r="D4" s="141"/>
      <c r="E4" s="141"/>
      <c r="F4" s="142"/>
    </row>
    <row r="5" spans="1:6" ht="19.5" customHeight="1">
      <c r="A5" s="139" t="s">
        <v>109</v>
      </c>
      <c r="B5" s="139" t="s">
        <v>110</v>
      </c>
      <c r="C5" s="139" t="s">
        <v>109</v>
      </c>
      <c r="D5" s="139" t="s">
        <v>40</v>
      </c>
      <c r="E5" s="139" t="s">
        <v>111</v>
      </c>
      <c r="F5" s="143" t="s">
        <v>112</v>
      </c>
    </row>
    <row r="6" spans="1:6" s="57" customFormat="1" ht="19.5" customHeight="1">
      <c r="A6" s="144" t="s">
        <v>113</v>
      </c>
      <c r="B6" s="145">
        <v>2917.77</v>
      </c>
      <c r="C6" s="146" t="s">
        <v>114</v>
      </c>
      <c r="D6" s="145">
        <v>2917.77</v>
      </c>
      <c r="E6" s="147">
        <v>2917.77</v>
      </c>
      <c r="F6" s="79">
        <v>0</v>
      </c>
    </row>
    <row r="7" spans="1:6" s="57" customFormat="1" ht="19.5" customHeight="1">
      <c r="A7" s="148" t="s">
        <v>115</v>
      </c>
      <c r="B7" s="145">
        <v>2917.77</v>
      </c>
      <c r="C7" s="146" t="s">
        <v>116</v>
      </c>
      <c r="D7" s="145">
        <v>1668.46</v>
      </c>
      <c r="E7" s="147">
        <v>1668.46</v>
      </c>
      <c r="F7" s="149"/>
    </row>
    <row r="8" spans="1:6" s="57" customFormat="1" ht="19.5" customHeight="1">
      <c r="A8" s="144" t="s">
        <v>117</v>
      </c>
      <c r="B8" s="145"/>
      <c r="C8" s="146" t="s">
        <v>118</v>
      </c>
      <c r="D8" s="145">
        <v>0</v>
      </c>
      <c r="E8" s="147">
        <v>0</v>
      </c>
      <c r="F8" s="150"/>
    </row>
    <row r="9" spans="1:6" s="57" customFormat="1" ht="19.5" customHeight="1">
      <c r="A9" s="144"/>
      <c r="B9" s="145"/>
      <c r="C9" s="146" t="s">
        <v>119</v>
      </c>
      <c r="D9" s="145">
        <v>0</v>
      </c>
      <c r="E9" s="147">
        <v>0</v>
      </c>
      <c r="F9" s="151"/>
    </row>
    <row r="10" spans="1:6" s="57" customFormat="1" ht="19.5" customHeight="1">
      <c r="A10" s="144"/>
      <c r="B10" s="152"/>
      <c r="C10" s="146" t="s">
        <v>120</v>
      </c>
      <c r="D10" s="145">
        <v>0</v>
      </c>
      <c r="E10" s="147">
        <v>0</v>
      </c>
      <c r="F10" s="79"/>
    </row>
    <row r="11" spans="1:6" s="57" customFormat="1" ht="19.5" customHeight="1">
      <c r="A11" s="144"/>
      <c r="B11" s="145"/>
      <c r="C11" s="146" t="s">
        <v>121</v>
      </c>
      <c r="D11" s="145">
        <v>0</v>
      </c>
      <c r="E11" s="147">
        <v>0</v>
      </c>
      <c r="F11" s="149"/>
    </row>
    <row r="12" spans="1:6" s="57" customFormat="1" ht="19.5" customHeight="1">
      <c r="A12" s="144"/>
      <c r="B12" s="145"/>
      <c r="C12" s="146" t="s">
        <v>122</v>
      </c>
      <c r="D12" s="145">
        <v>0</v>
      </c>
      <c r="E12" s="147">
        <v>0</v>
      </c>
      <c r="F12" s="150"/>
    </row>
    <row r="13" spans="1:6" s="57" customFormat="1" ht="19.5" customHeight="1">
      <c r="A13" s="144"/>
      <c r="B13" s="145"/>
      <c r="C13" s="146" t="s">
        <v>123</v>
      </c>
      <c r="D13" s="145">
        <v>0</v>
      </c>
      <c r="E13" s="147">
        <v>0</v>
      </c>
      <c r="F13" s="150"/>
    </row>
    <row r="14" spans="1:6" s="57" customFormat="1" ht="19.5" customHeight="1">
      <c r="A14" s="144"/>
      <c r="B14" s="145"/>
      <c r="C14" s="146" t="s">
        <v>124</v>
      </c>
      <c r="D14" s="145">
        <v>7.56</v>
      </c>
      <c r="E14" s="145">
        <v>7.56</v>
      </c>
      <c r="F14" s="150"/>
    </row>
    <row r="15" spans="1:6" s="57" customFormat="1" ht="19.5" customHeight="1">
      <c r="A15" s="153"/>
      <c r="B15" s="145"/>
      <c r="C15" s="146" t="s">
        <v>125</v>
      </c>
      <c r="D15" s="145">
        <v>0</v>
      </c>
      <c r="E15" s="145">
        <v>0</v>
      </c>
      <c r="F15" s="150"/>
    </row>
    <row r="16" spans="1:6" s="57" customFormat="1" ht="19.5" customHeight="1">
      <c r="A16" s="154"/>
      <c r="B16" s="145"/>
      <c r="C16" s="146" t="s">
        <v>126</v>
      </c>
      <c r="D16" s="145">
        <v>0</v>
      </c>
      <c r="E16" s="145">
        <v>0</v>
      </c>
      <c r="F16" s="150"/>
    </row>
    <row r="17" spans="1:6" s="57" customFormat="1" ht="19.5" customHeight="1">
      <c r="A17" s="153"/>
      <c r="B17" s="145"/>
      <c r="C17" s="146" t="s">
        <v>127</v>
      </c>
      <c r="D17" s="145">
        <v>0</v>
      </c>
      <c r="E17" s="145">
        <v>0</v>
      </c>
      <c r="F17" s="150"/>
    </row>
    <row r="18" spans="1:6" s="57" customFormat="1" ht="19.5" customHeight="1">
      <c r="A18" s="144"/>
      <c r="B18" s="155"/>
      <c r="C18" s="156" t="s">
        <v>128</v>
      </c>
      <c r="D18" s="145">
        <v>0</v>
      </c>
      <c r="E18" s="145">
        <v>0</v>
      </c>
      <c r="F18" s="150"/>
    </row>
    <row r="19" spans="1:6" s="57" customFormat="1" ht="19.5" customHeight="1">
      <c r="A19" s="157"/>
      <c r="B19" s="145"/>
      <c r="C19" s="156" t="s">
        <v>129</v>
      </c>
      <c r="D19" s="145">
        <v>1131.27</v>
      </c>
      <c r="E19" s="145">
        <v>1131.27</v>
      </c>
      <c r="F19" s="150"/>
    </row>
    <row r="20" spans="1:6" s="57" customFormat="1" ht="19.5" customHeight="1">
      <c r="A20" s="154"/>
      <c r="B20" s="145"/>
      <c r="C20" s="156" t="s">
        <v>130</v>
      </c>
      <c r="D20" s="145">
        <v>0</v>
      </c>
      <c r="E20" s="145">
        <v>0</v>
      </c>
      <c r="F20" s="150"/>
    </row>
    <row r="21" spans="1:6" s="57" customFormat="1" ht="19.5" customHeight="1">
      <c r="A21" s="153"/>
      <c r="B21" s="158"/>
      <c r="C21" s="159" t="s">
        <v>131</v>
      </c>
      <c r="D21" s="145">
        <v>0</v>
      </c>
      <c r="E21" s="145">
        <v>0</v>
      </c>
      <c r="F21" s="150"/>
    </row>
    <row r="22" spans="1:6" s="57" customFormat="1" ht="19.5" customHeight="1">
      <c r="A22" s="160"/>
      <c r="B22" s="145"/>
      <c r="C22" s="161" t="s">
        <v>132</v>
      </c>
      <c r="D22" s="145">
        <v>0</v>
      </c>
      <c r="E22" s="145">
        <v>0</v>
      </c>
      <c r="F22" s="150"/>
    </row>
    <row r="23" spans="1:6" s="57" customFormat="1" ht="19.5" customHeight="1">
      <c r="A23" s="153"/>
      <c r="B23" s="155"/>
      <c r="C23" s="161" t="s">
        <v>133</v>
      </c>
      <c r="D23" s="145">
        <v>0</v>
      </c>
      <c r="E23" s="145">
        <v>0</v>
      </c>
      <c r="F23" s="162"/>
    </row>
    <row r="24" spans="1:6" s="57" customFormat="1" ht="19.5" customHeight="1">
      <c r="A24" s="154"/>
      <c r="B24" s="145"/>
      <c r="C24" s="161" t="s">
        <v>134</v>
      </c>
      <c r="D24" s="145">
        <v>0</v>
      </c>
      <c r="E24" s="145">
        <v>0</v>
      </c>
      <c r="F24" s="162"/>
    </row>
    <row r="25" spans="1:6" s="57" customFormat="1" ht="19.5" customHeight="1">
      <c r="A25" s="163"/>
      <c r="B25" s="158"/>
      <c r="C25" s="164" t="s">
        <v>135</v>
      </c>
      <c r="D25" s="145">
        <v>110.48</v>
      </c>
      <c r="E25" s="145">
        <v>110.48</v>
      </c>
      <c r="F25" s="162"/>
    </row>
    <row r="26" spans="1:6" s="57" customFormat="1" ht="19.5" customHeight="1">
      <c r="A26" s="163"/>
      <c r="B26" s="158"/>
      <c r="C26" s="164" t="s">
        <v>136</v>
      </c>
      <c r="D26" s="145">
        <v>0</v>
      </c>
      <c r="E26" s="145">
        <v>0</v>
      </c>
      <c r="F26" s="162"/>
    </row>
    <row r="27" spans="1:6" s="57" customFormat="1" ht="19.5" customHeight="1">
      <c r="A27" s="163"/>
      <c r="B27" s="158"/>
      <c r="C27" s="164" t="s">
        <v>137</v>
      </c>
      <c r="D27" s="145">
        <v>0</v>
      </c>
      <c r="E27" s="145">
        <v>0</v>
      </c>
      <c r="F27" s="162"/>
    </row>
    <row r="28" spans="1:6" s="57" customFormat="1" ht="19.5" customHeight="1">
      <c r="A28" s="163"/>
      <c r="B28" s="158"/>
      <c r="C28" s="164" t="s">
        <v>138</v>
      </c>
      <c r="D28" s="145">
        <v>0</v>
      </c>
      <c r="E28" s="165">
        <v>0</v>
      </c>
      <c r="F28" s="166"/>
    </row>
    <row r="29" spans="1:6" s="57" customFormat="1" ht="19.5" customHeight="1">
      <c r="A29" s="163"/>
      <c r="B29" s="158"/>
      <c r="C29" s="167" t="s">
        <v>139</v>
      </c>
      <c r="D29" s="145">
        <v>0</v>
      </c>
      <c r="E29" s="165">
        <v>0</v>
      </c>
      <c r="F29" s="166"/>
    </row>
    <row r="30" spans="1:6" ht="19.5" customHeight="1">
      <c r="A30" s="168"/>
      <c r="B30" s="158"/>
      <c r="C30" s="169"/>
      <c r="D30" s="145"/>
      <c r="E30" s="165"/>
      <c r="F30" s="166"/>
    </row>
    <row r="31" spans="1:6" s="57" customFormat="1" ht="19.5" customHeight="1">
      <c r="A31" s="170" t="s">
        <v>140</v>
      </c>
      <c r="B31" s="145">
        <v>2917.77</v>
      </c>
      <c r="C31" s="171" t="s">
        <v>141</v>
      </c>
      <c r="D31" s="145">
        <v>2917.77</v>
      </c>
      <c r="E31" s="165">
        <v>2917.77</v>
      </c>
      <c r="F31" s="166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722222222222" footer="0.509722222222222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6.625" style="0" customWidth="1"/>
    <col min="3" max="3" width="6.25390625" style="0" customWidth="1"/>
    <col min="4" max="4" width="24.25390625" style="0" customWidth="1"/>
    <col min="5" max="7" width="9.625" style="0" bestFit="1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31" t="s">
        <v>142</v>
      </c>
    </row>
    <row r="2" spans="1:17" ht="20.25" customHeight="1">
      <c r="A2" s="108" t="s">
        <v>143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32"/>
    </row>
    <row r="3" spans="1:17" ht="22.5" customHeight="1">
      <c r="A3" s="110" t="s">
        <v>36</v>
      </c>
      <c r="B3" s="111"/>
      <c r="C3" s="111"/>
      <c r="D3" s="111"/>
      <c r="E3" s="111"/>
      <c r="F3" s="111"/>
      <c r="G3" s="111"/>
      <c r="H3" s="111"/>
      <c r="I3" s="111"/>
      <c r="J3" s="107"/>
      <c r="K3" s="107"/>
      <c r="L3" s="107"/>
      <c r="M3" s="107"/>
      <c r="N3" s="107"/>
      <c r="O3" s="107"/>
      <c r="P3" s="107"/>
      <c r="Q3" s="133" t="s">
        <v>37</v>
      </c>
    </row>
    <row r="4" spans="1:17" ht="39.75" customHeight="1">
      <c r="A4" s="112" t="s">
        <v>55</v>
      </c>
      <c r="B4" s="113"/>
      <c r="C4" s="114"/>
      <c r="D4" s="115" t="s">
        <v>56</v>
      </c>
      <c r="E4" s="115" t="s">
        <v>57</v>
      </c>
      <c r="F4" s="116" t="s">
        <v>58</v>
      </c>
      <c r="G4" s="115" t="s">
        <v>59</v>
      </c>
      <c r="H4" s="115" t="s">
        <v>60</v>
      </c>
      <c r="I4" s="115" t="s">
        <v>61</v>
      </c>
      <c r="J4" s="116" t="s">
        <v>62</v>
      </c>
      <c r="K4" s="125" t="s">
        <v>63</v>
      </c>
      <c r="L4" s="125" t="s">
        <v>64</v>
      </c>
      <c r="M4" s="115" t="s">
        <v>65</v>
      </c>
      <c r="N4" s="115" t="s">
        <v>66</v>
      </c>
      <c r="O4" s="115" t="s">
        <v>67</v>
      </c>
      <c r="P4" s="115" t="s">
        <v>68</v>
      </c>
      <c r="Q4" s="116" t="s">
        <v>69</v>
      </c>
    </row>
    <row r="5" spans="1:17" ht="25.5" customHeight="1">
      <c r="A5" s="116" t="s">
        <v>70</v>
      </c>
      <c r="B5" s="116" t="s">
        <v>71</v>
      </c>
      <c r="C5" s="117" t="s">
        <v>72</v>
      </c>
      <c r="D5" s="118"/>
      <c r="E5" s="118"/>
      <c r="F5" s="116" t="s">
        <v>73</v>
      </c>
      <c r="G5" s="118"/>
      <c r="H5" s="118"/>
      <c r="I5" s="118"/>
      <c r="J5" s="116" t="s">
        <v>73</v>
      </c>
      <c r="K5" s="118"/>
      <c r="L5" s="118"/>
      <c r="M5" s="118"/>
      <c r="N5" s="118"/>
      <c r="O5" s="118"/>
      <c r="P5" s="118"/>
      <c r="Q5" s="116"/>
    </row>
    <row r="6" spans="1:17" ht="18" customHeight="1">
      <c r="A6" s="119" t="s">
        <v>50</v>
      </c>
      <c r="B6" s="119" t="s">
        <v>50</v>
      </c>
      <c r="C6" s="120" t="s">
        <v>50</v>
      </c>
      <c r="D6" s="119" t="s">
        <v>50</v>
      </c>
      <c r="E6" s="119">
        <v>1</v>
      </c>
      <c r="F6" s="119">
        <v>2</v>
      </c>
      <c r="G6" s="119">
        <v>3</v>
      </c>
      <c r="H6" s="119">
        <v>4</v>
      </c>
      <c r="I6" s="119">
        <v>5</v>
      </c>
      <c r="J6" s="119">
        <v>10</v>
      </c>
      <c r="K6" s="119">
        <v>11</v>
      </c>
      <c r="L6" s="119">
        <v>12</v>
      </c>
      <c r="M6" s="119">
        <v>13</v>
      </c>
      <c r="N6" s="119">
        <v>14</v>
      </c>
      <c r="O6" s="119">
        <v>15</v>
      </c>
      <c r="P6" s="119">
        <v>16</v>
      </c>
      <c r="Q6" s="119">
        <v>17</v>
      </c>
    </row>
    <row r="7" spans="1:17" s="57" customFormat="1" ht="25.5" customHeight="1">
      <c r="A7" s="121"/>
      <c r="B7" s="121"/>
      <c r="C7" s="122"/>
      <c r="D7" s="123" t="s">
        <v>40</v>
      </c>
      <c r="E7" s="79">
        <f aca="true" t="shared" si="0" ref="E7:Q7">E8+E11+E14+E17</f>
        <v>2917.77</v>
      </c>
      <c r="F7" s="79">
        <f t="shared" si="0"/>
        <v>1786.5</v>
      </c>
      <c r="G7" s="124">
        <f t="shared" si="0"/>
        <v>1346.75</v>
      </c>
      <c r="H7" s="124">
        <f t="shared" si="0"/>
        <v>182</v>
      </c>
      <c r="I7" s="126">
        <f t="shared" si="0"/>
        <v>257.75</v>
      </c>
      <c r="J7" s="79">
        <f t="shared" si="0"/>
        <v>1131.27</v>
      </c>
      <c r="K7" s="127">
        <f t="shared" si="0"/>
        <v>1131.27</v>
      </c>
      <c r="L7" s="128">
        <f t="shared" si="0"/>
        <v>0</v>
      </c>
      <c r="M7" s="129">
        <f t="shared" si="0"/>
        <v>0</v>
      </c>
      <c r="N7" s="130">
        <f t="shared" si="0"/>
        <v>0</v>
      </c>
      <c r="O7" s="130">
        <f t="shared" si="0"/>
        <v>0</v>
      </c>
      <c r="P7" s="130">
        <f t="shared" si="0"/>
        <v>0</v>
      </c>
      <c r="Q7" s="130">
        <f t="shared" si="0"/>
        <v>0</v>
      </c>
    </row>
    <row r="8" spans="1:17" ht="25.5" customHeight="1">
      <c r="A8" s="121" t="s">
        <v>74</v>
      </c>
      <c r="B8" s="121"/>
      <c r="C8" s="122"/>
      <c r="D8" s="123" t="s">
        <v>75</v>
      </c>
      <c r="E8" s="79">
        <f aca="true" t="shared" si="1" ref="E8:Q9">E9</f>
        <v>1668.46</v>
      </c>
      <c r="F8" s="79">
        <f t="shared" si="1"/>
        <v>1668.46</v>
      </c>
      <c r="G8" s="124">
        <f t="shared" si="1"/>
        <v>1236.27</v>
      </c>
      <c r="H8" s="124">
        <f t="shared" si="1"/>
        <v>182</v>
      </c>
      <c r="I8" s="126">
        <f t="shared" si="1"/>
        <v>250.19</v>
      </c>
      <c r="J8" s="79">
        <f t="shared" si="1"/>
        <v>0</v>
      </c>
      <c r="K8" s="127">
        <f t="shared" si="1"/>
        <v>0</v>
      </c>
      <c r="L8" s="128">
        <f t="shared" si="1"/>
        <v>0</v>
      </c>
      <c r="M8" s="129">
        <f t="shared" si="1"/>
        <v>0</v>
      </c>
      <c r="N8" s="130">
        <f t="shared" si="1"/>
        <v>0</v>
      </c>
      <c r="O8" s="130">
        <f t="shared" si="1"/>
        <v>0</v>
      </c>
      <c r="P8" s="130">
        <f t="shared" si="1"/>
        <v>0</v>
      </c>
      <c r="Q8" s="130">
        <f t="shared" si="1"/>
        <v>0</v>
      </c>
    </row>
    <row r="9" spans="1:17" ht="25.5" customHeight="1">
      <c r="A9" s="121" t="s">
        <v>76</v>
      </c>
      <c r="B9" s="121" t="s">
        <v>77</v>
      </c>
      <c r="C9" s="122"/>
      <c r="D9" s="123" t="s">
        <v>78</v>
      </c>
      <c r="E9" s="79">
        <f t="shared" si="1"/>
        <v>1668.46</v>
      </c>
      <c r="F9" s="79">
        <f t="shared" si="1"/>
        <v>1668.46</v>
      </c>
      <c r="G9" s="124">
        <f t="shared" si="1"/>
        <v>1236.27</v>
      </c>
      <c r="H9" s="124">
        <f t="shared" si="1"/>
        <v>182</v>
      </c>
      <c r="I9" s="126">
        <f t="shared" si="1"/>
        <v>250.19</v>
      </c>
      <c r="J9" s="79">
        <f t="shared" si="1"/>
        <v>0</v>
      </c>
      <c r="K9" s="127">
        <f t="shared" si="1"/>
        <v>0</v>
      </c>
      <c r="L9" s="128">
        <f t="shared" si="1"/>
        <v>0</v>
      </c>
      <c r="M9" s="129">
        <f t="shared" si="1"/>
        <v>0</v>
      </c>
      <c r="N9" s="130">
        <f t="shared" si="1"/>
        <v>0</v>
      </c>
      <c r="O9" s="130">
        <f t="shared" si="1"/>
        <v>0</v>
      </c>
      <c r="P9" s="130">
        <f t="shared" si="1"/>
        <v>0</v>
      </c>
      <c r="Q9" s="130">
        <f t="shared" si="1"/>
        <v>0</v>
      </c>
    </row>
    <row r="10" spans="1:17" ht="25.5" customHeight="1">
      <c r="A10" s="121" t="s">
        <v>79</v>
      </c>
      <c r="B10" s="121" t="s">
        <v>80</v>
      </c>
      <c r="C10" s="122" t="s">
        <v>81</v>
      </c>
      <c r="D10" s="123" t="s">
        <v>82</v>
      </c>
      <c r="E10" s="79">
        <v>1668.46</v>
      </c>
      <c r="F10" s="79">
        <v>1668.46</v>
      </c>
      <c r="G10" s="124">
        <v>1236.27</v>
      </c>
      <c r="H10" s="124">
        <v>182</v>
      </c>
      <c r="I10" s="126">
        <v>250.19</v>
      </c>
      <c r="J10" s="79">
        <v>0</v>
      </c>
      <c r="K10" s="127">
        <v>0</v>
      </c>
      <c r="L10" s="128">
        <v>0</v>
      </c>
      <c r="M10" s="129">
        <v>0</v>
      </c>
      <c r="N10" s="130">
        <v>0</v>
      </c>
      <c r="O10" s="130">
        <v>0</v>
      </c>
      <c r="P10" s="130">
        <v>0</v>
      </c>
      <c r="Q10" s="130">
        <v>0</v>
      </c>
    </row>
    <row r="11" spans="1:17" ht="25.5" customHeight="1">
      <c r="A11" s="121" t="s">
        <v>83</v>
      </c>
      <c r="B11" s="121"/>
      <c r="C11" s="122"/>
      <c r="D11" s="123" t="s">
        <v>84</v>
      </c>
      <c r="E11" s="79">
        <f aca="true" t="shared" si="2" ref="E11:Q12">E12</f>
        <v>7.56</v>
      </c>
      <c r="F11" s="79">
        <f t="shared" si="2"/>
        <v>7.56</v>
      </c>
      <c r="G11" s="124">
        <f t="shared" si="2"/>
        <v>0</v>
      </c>
      <c r="H11" s="124">
        <f t="shared" si="2"/>
        <v>0</v>
      </c>
      <c r="I11" s="126">
        <f t="shared" si="2"/>
        <v>7.56</v>
      </c>
      <c r="J11" s="79">
        <f t="shared" si="2"/>
        <v>0</v>
      </c>
      <c r="K11" s="127">
        <f t="shared" si="2"/>
        <v>0</v>
      </c>
      <c r="L11" s="128">
        <f t="shared" si="2"/>
        <v>0</v>
      </c>
      <c r="M11" s="129">
        <f t="shared" si="2"/>
        <v>0</v>
      </c>
      <c r="N11" s="130">
        <f t="shared" si="2"/>
        <v>0</v>
      </c>
      <c r="O11" s="130">
        <f t="shared" si="2"/>
        <v>0</v>
      </c>
      <c r="P11" s="130">
        <f t="shared" si="2"/>
        <v>0</v>
      </c>
      <c r="Q11" s="130">
        <f t="shared" si="2"/>
        <v>0</v>
      </c>
    </row>
    <row r="12" spans="1:17" ht="25.5" customHeight="1">
      <c r="A12" s="121" t="s">
        <v>85</v>
      </c>
      <c r="B12" s="121" t="s">
        <v>86</v>
      </c>
      <c r="C12" s="122"/>
      <c r="D12" s="123" t="s">
        <v>87</v>
      </c>
      <c r="E12" s="79">
        <f t="shared" si="2"/>
        <v>7.56</v>
      </c>
      <c r="F12" s="79">
        <f t="shared" si="2"/>
        <v>7.56</v>
      </c>
      <c r="G12" s="124">
        <f t="shared" si="2"/>
        <v>0</v>
      </c>
      <c r="H12" s="124">
        <f t="shared" si="2"/>
        <v>0</v>
      </c>
      <c r="I12" s="126">
        <f t="shared" si="2"/>
        <v>7.56</v>
      </c>
      <c r="J12" s="79">
        <f t="shared" si="2"/>
        <v>0</v>
      </c>
      <c r="K12" s="127">
        <f t="shared" si="2"/>
        <v>0</v>
      </c>
      <c r="L12" s="128">
        <f t="shared" si="2"/>
        <v>0</v>
      </c>
      <c r="M12" s="129">
        <f t="shared" si="2"/>
        <v>0</v>
      </c>
      <c r="N12" s="130">
        <f t="shared" si="2"/>
        <v>0</v>
      </c>
      <c r="O12" s="130">
        <f t="shared" si="2"/>
        <v>0</v>
      </c>
      <c r="P12" s="130">
        <f t="shared" si="2"/>
        <v>0</v>
      </c>
      <c r="Q12" s="130">
        <f t="shared" si="2"/>
        <v>0</v>
      </c>
    </row>
    <row r="13" spans="1:17" ht="25.5" customHeight="1">
      <c r="A13" s="121" t="s">
        <v>88</v>
      </c>
      <c r="B13" s="121" t="s">
        <v>89</v>
      </c>
      <c r="C13" s="122" t="s">
        <v>81</v>
      </c>
      <c r="D13" s="123" t="s">
        <v>90</v>
      </c>
      <c r="E13" s="79">
        <v>7.56</v>
      </c>
      <c r="F13" s="79">
        <v>7.56</v>
      </c>
      <c r="G13" s="124">
        <v>0</v>
      </c>
      <c r="H13" s="124">
        <v>0</v>
      </c>
      <c r="I13" s="126">
        <v>7.56</v>
      </c>
      <c r="J13" s="79">
        <v>0</v>
      </c>
      <c r="K13" s="127">
        <v>0</v>
      </c>
      <c r="L13" s="128">
        <v>0</v>
      </c>
      <c r="M13" s="129">
        <v>0</v>
      </c>
      <c r="N13" s="130">
        <v>0</v>
      </c>
      <c r="O13" s="130">
        <v>0</v>
      </c>
      <c r="P13" s="130">
        <v>0</v>
      </c>
      <c r="Q13" s="130">
        <v>0</v>
      </c>
    </row>
    <row r="14" spans="1:17" ht="25.5" customHeight="1">
      <c r="A14" s="121" t="s">
        <v>91</v>
      </c>
      <c r="B14" s="121"/>
      <c r="C14" s="122"/>
      <c r="D14" s="123" t="s">
        <v>92</v>
      </c>
      <c r="E14" s="79">
        <f aca="true" t="shared" si="3" ref="E14:Q15">E15</f>
        <v>1131.27</v>
      </c>
      <c r="F14" s="79">
        <f t="shared" si="3"/>
        <v>0</v>
      </c>
      <c r="G14" s="124">
        <f t="shared" si="3"/>
        <v>0</v>
      </c>
      <c r="H14" s="124">
        <f t="shared" si="3"/>
        <v>0</v>
      </c>
      <c r="I14" s="126">
        <f t="shared" si="3"/>
        <v>0</v>
      </c>
      <c r="J14" s="79">
        <f t="shared" si="3"/>
        <v>1131.27</v>
      </c>
      <c r="K14" s="127">
        <f t="shared" si="3"/>
        <v>1131.27</v>
      </c>
      <c r="L14" s="128">
        <f t="shared" si="3"/>
        <v>0</v>
      </c>
      <c r="M14" s="129">
        <f t="shared" si="3"/>
        <v>0</v>
      </c>
      <c r="N14" s="130">
        <f t="shared" si="3"/>
        <v>0</v>
      </c>
      <c r="O14" s="130">
        <f t="shared" si="3"/>
        <v>0</v>
      </c>
      <c r="P14" s="130">
        <f t="shared" si="3"/>
        <v>0</v>
      </c>
      <c r="Q14" s="130">
        <f t="shared" si="3"/>
        <v>0</v>
      </c>
    </row>
    <row r="15" spans="1:17" ht="25.5" customHeight="1">
      <c r="A15" s="121" t="s">
        <v>93</v>
      </c>
      <c r="B15" s="121" t="s">
        <v>81</v>
      </c>
      <c r="C15" s="122"/>
      <c r="D15" s="123" t="s">
        <v>94</v>
      </c>
      <c r="E15" s="79">
        <f t="shared" si="3"/>
        <v>1131.27</v>
      </c>
      <c r="F15" s="79">
        <f t="shared" si="3"/>
        <v>0</v>
      </c>
      <c r="G15" s="124">
        <f t="shared" si="3"/>
        <v>0</v>
      </c>
      <c r="H15" s="124">
        <f t="shared" si="3"/>
        <v>0</v>
      </c>
      <c r="I15" s="126">
        <f t="shared" si="3"/>
        <v>0</v>
      </c>
      <c r="J15" s="79">
        <f t="shared" si="3"/>
        <v>1131.27</v>
      </c>
      <c r="K15" s="127">
        <f t="shared" si="3"/>
        <v>1131.27</v>
      </c>
      <c r="L15" s="128">
        <f t="shared" si="3"/>
        <v>0</v>
      </c>
      <c r="M15" s="129">
        <f t="shared" si="3"/>
        <v>0</v>
      </c>
      <c r="N15" s="130">
        <f t="shared" si="3"/>
        <v>0</v>
      </c>
      <c r="O15" s="130">
        <f t="shared" si="3"/>
        <v>0</v>
      </c>
      <c r="P15" s="130">
        <f t="shared" si="3"/>
        <v>0</v>
      </c>
      <c r="Q15" s="130">
        <f t="shared" si="3"/>
        <v>0</v>
      </c>
    </row>
    <row r="16" spans="1:17" ht="25.5" customHeight="1">
      <c r="A16" s="121" t="s">
        <v>95</v>
      </c>
      <c r="B16" s="121" t="s">
        <v>96</v>
      </c>
      <c r="C16" s="122" t="s">
        <v>97</v>
      </c>
      <c r="D16" s="123" t="s">
        <v>98</v>
      </c>
      <c r="E16" s="79">
        <v>1131.27</v>
      </c>
      <c r="F16" s="79">
        <v>0</v>
      </c>
      <c r="G16" s="124">
        <v>0</v>
      </c>
      <c r="H16" s="124">
        <v>0</v>
      </c>
      <c r="I16" s="126">
        <v>0</v>
      </c>
      <c r="J16" s="79">
        <v>1131.27</v>
      </c>
      <c r="K16" s="127">
        <v>1131.27</v>
      </c>
      <c r="L16" s="128">
        <v>0</v>
      </c>
      <c r="M16" s="129">
        <v>0</v>
      </c>
      <c r="N16" s="130">
        <v>0</v>
      </c>
      <c r="O16" s="130">
        <v>0</v>
      </c>
      <c r="P16" s="130">
        <v>0</v>
      </c>
      <c r="Q16" s="130">
        <v>0</v>
      </c>
    </row>
    <row r="17" spans="1:17" ht="25.5" customHeight="1">
      <c r="A17" s="121" t="s">
        <v>99</v>
      </c>
      <c r="B17" s="121"/>
      <c r="C17" s="122"/>
      <c r="D17" s="123" t="s">
        <v>100</v>
      </c>
      <c r="E17" s="79">
        <f aca="true" t="shared" si="4" ref="E17:Q18">E18</f>
        <v>110.48</v>
      </c>
      <c r="F17" s="79">
        <f t="shared" si="4"/>
        <v>110.48</v>
      </c>
      <c r="G17" s="124">
        <f t="shared" si="4"/>
        <v>110.48</v>
      </c>
      <c r="H17" s="124">
        <f t="shared" si="4"/>
        <v>0</v>
      </c>
      <c r="I17" s="126">
        <f t="shared" si="4"/>
        <v>0</v>
      </c>
      <c r="J17" s="79">
        <f t="shared" si="4"/>
        <v>0</v>
      </c>
      <c r="K17" s="127">
        <f t="shared" si="4"/>
        <v>0</v>
      </c>
      <c r="L17" s="128">
        <f t="shared" si="4"/>
        <v>0</v>
      </c>
      <c r="M17" s="129">
        <f t="shared" si="4"/>
        <v>0</v>
      </c>
      <c r="N17" s="130">
        <f t="shared" si="4"/>
        <v>0</v>
      </c>
      <c r="O17" s="130">
        <f t="shared" si="4"/>
        <v>0</v>
      </c>
      <c r="P17" s="130">
        <f t="shared" si="4"/>
        <v>0</v>
      </c>
      <c r="Q17" s="130">
        <f t="shared" si="4"/>
        <v>0</v>
      </c>
    </row>
    <row r="18" spans="1:17" ht="25.5" customHeight="1">
      <c r="A18" s="121" t="s">
        <v>101</v>
      </c>
      <c r="B18" s="121" t="s">
        <v>97</v>
      </c>
      <c r="C18" s="122"/>
      <c r="D18" s="123" t="s">
        <v>102</v>
      </c>
      <c r="E18" s="79">
        <f t="shared" si="4"/>
        <v>110.48</v>
      </c>
      <c r="F18" s="79">
        <f t="shared" si="4"/>
        <v>110.48</v>
      </c>
      <c r="G18" s="124">
        <f t="shared" si="4"/>
        <v>110.48</v>
      </c>
      <c r="H18" s="124">
        <f t="shared" si="4"/>
        <v>0</v>
      </c>
      <c r="I18" s="126">
        <f t="shared" si="4"/>
        <v>0</v>
      </c>
      <c r="J18" s="79">
        <f t="shared" si="4"/>
        <v>0</v>
      </c>
      <c r="K18" s="127">
        <f t="shared" si="4"/>
        <v>0</v>
      </c>
      <c r="L18" s="128">
        <f t="shared" si="4"/>
        <v>0</v>
      </c>
      <c r="M18" s="129">
        <f t="shared" si="4"/>
        <v>0</v>
      </c>
      <c r="N18" s="130">
        <f t="shared" si="4"/>
        <v>0</v>
      </c>
      <c r="O18" s="130">
        <f t="shared" si="4"/>
        <v>0</v>
      </c>
      <c r="P18" s="130">
        <f t="shared" si="4"/>
        <v>0</v>
      </c>
      <c r="Q18" s="130">
        <f t="shared" si="4"/>
        <v>0</v>
      </c>
    </row>
    <row r="19" spans="1:17" ht="25.5" customHeight="1">
      <c r="A19" s="121" t="s">
        <v>103</v>
      </c>
      <c r="B19" s="121" t="s">
        <v>104</v>
      </c>
      <c r="C19" s="122" t="s">
        <v>81</v>
      </c>
      <c r="D19" s="123" t="s">
        <v>105</v>
      </c>
      <c r="E19" s="79">
        <v>110.48</v>
      </c>
      <c r="F19" s="79">
        <v>110.48</v>
      </c>
      <c r="G19" s="124">
        <v>110.48</v>
      </c>
      <c r="H19" s="124">
        <v>0</v>
      </c>
      <c r="I19" s="126">
        <v>0</v>
      </c>
      <c r="J19" s="79">
        <v>0</v>
      </c>
      <c r="K19" s="127">
        <v>0</v>
      </c>
      <c r="L19" s="128">
        <v>0</v>
      </c>
      <c r="M19" s="129">
        <v>0</v>
      </c>
      <c r="N19" s="130">
        <v>0</v>
      </c>
      <c r="O19" s="130">
        <v>0</v>
      </c>
      <c r="P19" s="130">
        <v>0</v>
      </c>
      <c r="Q19" s="130">
        <v>0</v>
      </c>
    </row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spans="1:3" ht="13.5" customHeight="1">
      <c r="A1" s="80"/>
      <c r="B1" s="80"/>
      <c r="C1" s="96" t="s">
        <v>144</v>
      </c>
    </row>
    <row r="2" spans="1:3" ht="21" customHeight="1">
      <c r="A2" s="97" t="s">
        <v>145</v>
      </c>
      <c r="B2" s="97"/>
      <c r="C2" s="97"/>
    </row>
    <row r="3" spans="1:3" ht="18.75" customHeight="1">
      <c r="A3" s="80"/>
      <c r="B3" s="97"/>
      <c r="C3" s="97"/>
    </row>
    <row r="4" spans="1:3" ht="13.5" customHeight="1">
      <c r="A4" s="98" t="s">
        <v>36</v>
      </c>
      <c r="B4" s="99"/>
      <c r="C4" s="100" t="s">
        <v>37</v>
      </c>
    </row>
    <row r="5" spans="1:3" ht="26.25" customHeight="1">
      <c r="A5" s="101" t="s">
        <v>146</v>
      </c>
      <c r="B5" s="102" t="s">
        <v>147</v>
      </c>
      <c r="C5" s="103" t="s">
        <v>148</v>
      </c>
    </row>
    <row r="6" spans="1:3" s="57" customFormat="1" ht="26.25" customHeight="1">
      <c r="A6" s="104"/>
      <c r="B6" s="105" t="s">
        <v>40</v>
      </c>
      <c r="C6" s="106">
        <v>1786.5</v>
      </c>
    </row>
    <row r="7" spans="1:3" s="57" customFormat="1" ht="26.25" customHeight="1">
      <c r="A7" s="104">
        <v>301</v>
      </c>
      <c r="B7" s="105" t="s">
        <v>59</v>
      </c>
      <c r="C7" s="106">
        <v>1346.75</v>
      </c>
    </row>
    <row r="8" spans="1:3" s="57" customFormat="1" ht="26.25" customHeight="1">
      <c r="A8" s="104">
        <v>30101</v>
      </c>
      <c r="B8" s="105" t="s">
        <v>149</v>
      </c>
      <c r="C8" s="106">
        <v>224.28</v>
      </c>
    </row>
    <row r="9" spans="1:3" s="57" customFormat="1" ht="26.25" customHeight="1">
      <c r="A9" s="104">
        <v>30102</v>
      </c>
      <c r="B9" s="105" t="s">
        <v>150</v>
      </c>
      <c r="C9" s="106">
        <v>160.55</v>
      </c>
    </row>
    <row r="10" spans="1:3" s="57" customFormat="1" ht="26.25" customHeight="1">
      <c r="A10" s="104">
        <v>30103</v>
      </c>
      <c r="B10" s="105" t="s">
        <v>151</v>
      </c>
      <c r="C10" s="106">
        <v>695.55</v>
      </c>
    </row>
    <row r="11" spans="1:3" s="57" customFormat="1" ht="26.25" customHeight="1">
      <c r="A11" s="104">
        <v>30104</v>
      </c>
      <c r="B11" s="105" t="s">
        <v>152</v>
      </c>
      <c r="C11" s="106">
        <v>151.5</v>
      </c>
    </row>
    <row r="12" spans="1:3" s="57" customFormat="1" ht="26.25" customHeight="1">
      <c r="A12" s="104">
        <v>30105</v>
      </c>
      <c r="B12" s="105" t="s">
        <v>153</v>
      </c>
      <c r="C12" s="106">
        <v>0</v>
      </c>
    </row>
    <row r="13" spans="1:3" s="57" customFormat="1" ht="26.25" customHeight="1">
      <c r="A13" s="104">
        <v>30106</v>
      </c>
      <c r="B13" s="105" t="s">
        <v>154</v>
      </c>
      <c r="C13" s="106">
        <v>0</v>
      </c>
    </row>
    <row r="14" spans="1:3" s="57" customFormat="1" ht="26.25" customHeight="1">
      <c r="A14" s="104">
        <v>30107</v>
      </c>
      <c r="B14" s="105" t="s">
        <v>155</v>
      </c>
      <c r="C14" s="106">
        <v>0</v>
      </c>
    </row>
    <row r="15" spans="1:3" s="57" customFormat="1" ht="26.25" customHeight="1">
      <c r="A15" s="104">
        <v>30108</v>
      </c>
      <c r="B15" s="105" t="s">
        <v>156</v>
      </c>
      <c r="C15" s="106">
        <v>0</v>
      </c>
    </row>
    <row r="16" spans="1:3" s="57" customFormat="1" ht="26.25" customHeight="1">
      <c r="A16" s="104">
        <v>30109</v>
      </c>
      <c r="B16" s="105" t="s">
        <v>157</v>
      </c>
      <c r="C16" s="106">
        <v>0</v>
      </c>
    </row>
    <row r="17" spans="1:3" s="57" customFormat="1" ht="26.25" customHeight="1">
      <c r="A17" s="104">
        <v>30110</v>
      </c>
      <c r="B17" s="105" t="s">
        <v>158</v>
      </c>
      <c r="C17" s="106">
        <v>0</v>
      </c>
    </row>
    <row r="18" spans="1:3" s="57" customFormat="1" ht="26.25" customHeight="1">
      <c r="A18" s="104">
        <v>30113</v>
      </c>
      <c r="B18" s="105" t="s">
        <v>159</v>
      </c>
      <c r="C18" s="106">
        <v>114.85</v>
      </c>
    </row>
    <row r="19" spans="1:3" s="57" customFormat="1" ht="26.25" customHeight="1">
      <c r="A19" s="104">
        <v>30199</v>
      </c>
      <c r="B19" s="105" t="s">
        <v>160</v>
      </c>
      <c r="C19" s="106">
        <v>0</v>
      </c>
    </row>
    <row r="20" spans="1:3" s="57" customFormat="1" ht="26.25" customHeight="1">
      <c r="A20" s="104">
        <v>302</v>
      </c>
      <c r="B20" s="105" t="s">
        <v>60</v>
      </c>
      <c r="C20" s="106">
        <v>182</v>
      </c>
    </row>
    <row r="21" spans="1:3" s="57" customFormat="1" ht="26.25" customHeight="1">
      <c r="A21" s="104">
        <v>30201</v>
      </c>
      <c r="B21" s="105" t="s">
        <v>161</v>
      </c>
      <c r="C21" s="106">
        <v>30</v>
      </c>
    </row>
    <row r="22" spans="1:3" s="57" customFormat="1" ht="26.25" customHeight="1">
      <c r="A22" s="104">
        <v>30202</v>
      </c>
      <c r="B22" s="105" t="s">
        <v>162</v>
      </c>
      <c r="C22" s="106">
        <v>0</v>
      </c>
    </row>
    <row r="23" spans="1:3" s="57" customFormat="1" ht="26.25" customHeight="1">
      <c r="A23" s="104">
        <v>30203</v>
      </c>
      <c r="B23" s="105" t="s">
        <v>163</v>
      </c>
      <c r="C23" s="106">
        <v>0</v>
      </c>
    </row>
    <row r="24" spans="1:3" s="57" customFormat="1" ht="26.25" customHeight="1">
      <c r="A24" s="104">
        <v>30204</v>
      </c>
      <c r="B24" s="105" t="s">
        <v>164</v>
      </c>
      <c r="C24" s="106">
        <v>0</v>
      </c>
    </row>
    <row r="25" spans="1:3" s="57" customFormat="1" ht="26.25" customHeight="1">
      <c r="A25" s="104">
        <v>30205</v>
      </c>
      <c r="B25" s="105" t="s">
        <v>165</v>
      </c>
      <c r="C25" s="106">
        <v>1</v>
      </c>
    </row>
    <row r="26" spans="1:3" s="57" customFormat="1" ht="26.25" customHeight="1">
      <c r="A26" s="104">
        <v>30206</v>
      </c>
      <c r="B26" s="105" t="s">
        <v>166</v>
      </c>
      <c r="C26" s="106">
        <v>7</v>
      </c>
    </row>
    <row r="27" spans="1:3" s="57" customFormat="1" ht="26.25" customHeight="1">
      <c r="A27" s="104">
        <v>30207</v>
      </c>
      <c r="B27" s="105" t="s">
        <v>167</v>
      </c>
      <c r="C27" s="106">
        <v>2</v>
      </c>
    </row>
    <row r="28" spans="1:3" s="57" customFormat="1" ht="26.25" customHeight="1">
      <c r="A28" s="104">
        <v>30208</v>
      </c>
      <c r="B28" s="105" t="s">
        <v>168</v>
      </c>
      <c r="C28" s="106">
        <v>0</v>
      </c>
    </row>
    <row r="29" spans="1:3" s="57" customFormat="1" ht="26.25" customHeight="1">
      <c r="A29" s="104">
        <v>30209</v>
      </c>
      <c r="B29" s="105" t="s">
        <v>169</v>
      </c>
      <c r="C29" s="106">
        <v>21</v>
      </c>
    </row>
    <row r="30" spans="1:3" s="57" customFormat="1" ht="26.25" customHeight="1">
      <c r="A30" s="104">
        <v>30211</v>
      </c>
      <c r="B30" s="105" t="s">
        <v>170</v>
      </c>
      <c r="C30" s="106">
        <v>0</v>
      </c>
    </row>
    <row r="31" spans="1:3" s="57" customFormat="1" ht="26.25" customHeight="1">
      <c r="A31" s="104">
        <v>30212</v>
      </c>
      <c r="B31" s="105" t="s">
        <v>171</v>
      </c>
      <c r="C31" s="106">
        <v>0</v>
      </c>
    </row>
    <row r="32" spans="1:3" s="57" customFormat="1" ht="26.25" customHeight="1">
      <c r="A32" s="104">
        <v>30213</v>
      </c>
      <c r="B32" s="105" t="s">
        <v>172</v>
      </c>
      <c r="C32" s="106">
        <v>5</v>
      </c>
    </row>
    <row r="33" spans="1:3" s="57" customFormat="1" ht="26.25" customHeight="1">
      <c r="A33" s="104">
        <v>30214</v>
      </c>
      <c r="B33" s="105" t="s">
        <v>173</v>
      </c>
      <c r="C33" s="106">
        <v>0</v>
      </c>
    </row>
    <row r="34" spans="1:3" s="57" customFormat="1" ht="26.25" customHeight="1">
      <c r="A34" s="104">
        <v>30215</v>
      </c>
      <c r="B34" s="105" t="s">
        <v>174</v>
      </c>
      <c r="C34" s="106">
        <v>1</v>
      </c>
    </row>
    <row r="35" spans="1:3" s="57" customFormat="1" ht="26.25" customHeight="1">
      <c r="A35" s="104">
        <v>30216</v>
      </c>
      <c r="B35" s="105" t="s">
        <v>175</v>
      </c>
      <c r="C35" s="106">
        <v>3</v>
      </c>
    </row>
    <row r="36" spans="1:3" s="57" customFormat="1" ht="26.25" customHeight="1">
      <c r="A36" s="104">
        <v>30217</v>
      </c>
      <c r="B36" s="105" t="s">
        <v>176</v>
      </c>
      <c r="C36" s="106">
        <v>0</v>
      </c>
    </row>
    <row r="37" spans="1:3" s="57" customFormat="1" ht="26.25" customHeight="1">
      <c r="A37" s="104">
        <v>30218</v>
      </c>
      <c r="B37" s="104" t="s">
        <v>177</v>
      </c>
      <c r="C37" s="106">
        <v>0</v>
      </c>
    </row>
    <row r="38" spans="1:3" s="57" customFormat="1" ht="26.25" customHeight="1">
      <c r="A38" s="104">
        <v>30224</v>
      </c>
      <c r="B38" s="104" t="s">
        <v>178</v>
      </c>
      <c r="C38" s="106">
        <v>0</v>
      </c>
    </row>
    <row r="39" spans="1:3" s="57" customFormat="1" ht="26.25" customHeight="1">
      <c r="A39" s="104">
        <v>30225</v>
      </c>
      <c r="B39" s="104" t="s">
        <v>179</v>
      </c>
      <c r="C39" s="106">
        <v>0</v>
      </c>
    </row>
    <row r="40" spans="1:3" s="57" customFormat="1" ht="26.25" customHeight="1">
      <c r="A40" s="104">
        <v>30226</v>
      </c>
      <c r="B40" s="104" t="s">
        <v>180</v>
      </c>
      <c r="C40" s="106">
        <v>0</v>
      </c>
    </row>
    <row r="41" spans="1:3" s="57" customFormat="1" ht="26.25" customHeight="1">
      <c r="A41" s="104">
        <v>30227</v>
      </c>
      <c r="B41" s="104" t="s">
        <v>181</v>
      </c>
      <c r="C41" s="106">
        <v>0</v>
      </c>
    </row>
    <row r="42" spans="1:3" s="57" customFormat="1" ht="26.25" customHeight="1">
      <c r="A42" s="104">
        <v>30228</v>
      </c>
      <c r="B42" s="105" t="s">
        <v>182</v>
      </c>
      <c r="C42" s="106">
        <v>33.6</v>
      </c>
    </row>
    <row r="43" spans="1:3" s="57" customFormat="1" ht="26.25" customHeight="1">
      <c r="A43" s="104">
        <v>30229</v>
      </c>
      <c r="B43" s="105" t="s">
        <v>183</v>
      </c>
      <c r="C43" s="106">
        <v>0</v>
      </c>
    </row>
    <row r="44" spans="1:3" s="57" customFormat="1" ht="26.25" customHeight="1">
      <c r="A44" s="104">
        <v>30230</v>
      </c>
      <c r="B44" s="105" t="s">
        <v>184</v>
      </c>
      <c r="C44" s="106">
        <v>0</v>
      </c>
    </row>
    <row r="45" spans="1:3" s="57" customFormat="1" ht="26.25" customHeight="1">
      <c r="A45" s="104">
        <v>30231</v>
      </c>
      <c r="B45" s="105" t="s">
        <v>185</v>
      </c>
      <c r="C45" s="106">
        <v>0</v>
      </c>
    </row>
    <row r="46" spans="1:3" s="57" customFormat="1" ht="26.25" customHeight="1">
      <c r="A46" s="104">
        <v>30239</v>
      </c>
      <c r="B46" s="105" t="s">
        <v>186</v>
      </c>
      <c r="C46" s="106">
        <v>35</v>
      </c>
    </row>
    <row r="47" spans="1:3" s="57" customFormat="1" ht="26.25" customHeight="1">
      <c r="A47" s="104">
        <v>30240</v>
      </c>
      <c r="B47" s="105" t="s">
        <v>187</v>
      </c>
      <c r="C47" s="106">
        <v>0</v>
      </c>
    </row>
    <row r="48" spans="1:3" s="57" customFormat="1" ht="26.25" customHeight="1">
      <c r="A48" s="104">
        <v>30293</v>
      </c>
      <c r="B48" s="105" t="s">
        <v>188</v>
      </c>
      <c r="C48" s="106">
        <v>0</v>
      </c>
    </row>
    <row r="49" spans="1:3" s="57" customFormat="1" ht="26.25" customHeight="1">
      <c r="A49" s="104">
        <v>30294</v>
      </c>
      <c r="B49" s="105" t="s">
        <v>189</v>
      </c>
      <c r="C49" s="106">
        <v>0</v>
      </c>
    </row>
    <row r="50" spans="1:3" s="57" customFormat="1" ht="26.25" customHeight="1">
      <c r="A50" s="104">
        <v>30296</v>
      </c>
      <c r="B50" s="105" t="s">
        <v>190</v>
      </c>
      <c r="C50" s="106">
        <v>0</v>
      </c>
    </row>
    <row r="51" spans="1:3" s="57" customFormat="1" ht="26.25" customHeight="1">
      <c r="A51" s="104">
        <v>30297</v>
      </c>
      <c r="B51" s="105" t="s">
        <v>191</v>
      </c>
      <c r="C51" s="106">
        <v>0</v>
      </c>
    </row>
    <row r="52" spans="1:3" s="57" customFormat="1" ht="26.25" customHeight="1">
      <c r="A52" s="104">
        <v>30298</v>
      </c>
      <c r="B52" s="105" t="s">
        <v>192</v>
      </c>
      <c r="C52" s="106">
        <v>0</v>
      </c>
    </row>
    <row r="53" spans="1:3" s="57" customFormat="1" ht="26.25" customHeight="1">
      <c r="A53" s="104">
        <v>30299</v>
      </c>
      <c r="B53" s="105" t="s">
        <v>193</v>
      </c>
      <c r="C53" s="106">
        <v>43.4</v>
      </c>
    </row>
    <row r="54" spans="1:3" s="57" customFormat="1" ht="26.25" customHeight="1">
      <c r="A54" s="104">
        <v>303</v>
      </c>
      <c r="B54" s="105" t="s">
        <v>61</v>
      </c>
      <c r="C54" s="106">
        <v>257.75</v>
      </c>
    </row>
    <row r="55" spans="1:3" s="57" customFormat="1" ht="26.25" customHeight="1">
      <c r="A55" s="104">
        <v>30301</v>
      </c>
      <c r="B55" s="105" t="s">
        <v>194</v>
      </c>
      <c r="C55" s="106">
        <v>0</v>
      </c>
    </row>
    <row r="56" spans="1:3" s="57" customFormat="1" ht="26.25" customHeight="1">
      <c r="A56" s="104">
        <v>30302</v>
      </c>
      <c r="B56" s="105" t="s">
        <v>195</v>
      </c>
      <c r="C56" s="106">
        <v>1.04</v>
      </c>
    </row>
    <row r="57" spans="1:3" s="57" customFormat="1" ht="26.25" customHeight="1">
      <c r="A57" s="104">
        <v>30303</v>
      </c>
      <c r="B57" s="105" t="s">
        <v>196</v>
      </c>
      <c r="C57" s="106">
        <v>0</v>
      </c>
    </row>
    <row r="58" spans="1:3" s="57" customFormat="1" ht="26.25" customHeight="1">
      <c r="A58" s="104">
        <v>30304</v>
      </c>
      <c r="B58" s="105" t="s">
        <v>197</v>
      </c>
      <c r="C58" s="106">
        <v>0</v>
      </c>
    </row>
    <row r="59" spans="1:3" s="57" customFormat="1" ht="26.25" customHeight="1">
      <c r="A59" s="104">
        <v>30305</v>
      </c>
      <c r="B59" s="105" t="s">
        <v>198</v>
      </c>
      <c r="C59" s="106">
        <v>234</v>
      </c>
    </row>
    <row r="60" spans="1:3" s="57" customFormat="1" ht="26.25" customHeight="1">
      <c r="A60" s="104">
        <v>30306</v>
      </c>
      <c r="B60" s="105" t="s">
        <v>199</v>
      </c>
      <c r="C60" s="106">
        <v>0</v>
      </c>
    </row>
    <row r="61" spans="1:3" s="57" customFormat="1" ht="26.25" customHeight="1">
      <c r="A61" s="104">
        <v>30307</v>
      </c>
      <c r="B61" s="105" t="s">
        <v>200</v>
      </c>
      <c r="C61" s="106">
        <v>0</v>
      </c>
    </row>
    <row r="62" spans="1:3" s="57" customFormat="1" ht="26.25" customHeight="1">
      <c r="A62" s="104">
        <v>30308</v>
      </c>
      <c r="B62" s="105" t="s">
        <v>201</v>
      </c>
      <c r="C62" s="106">
        <v>0</v>
      </c>
    </row>
    <row r="63" spans="1:3" s="57" customFormat="1" ht="26.25" customHeight="1">
      <c r="A63" s="104">
        <v>30309</v>
      </c>
      <c r="B63" s="105" t="s">
        <v>202</v>
      </c>
      <c r="C63" s="106">
        <v>0</v>
      </c>
    </row>
    <row r="64" spans="1:3" s="57" customFormat="1" ht="26.25" customHeight="1">
      <c r="A64" s="104">
        <v>30310</v>
      </c>
      <c r="B64" s="105" t="s">
        <v>203</v>
      </c>
      <c r="C64" s="106">
        <v>0</v>
      </c>
    </row>
    <row r="65" spans="1:3" s="57" customFormat="1" ht="26.25" customHeight="1">
      <c r="A65" s="104">
        <v>30311</v>
      </c>
      <c r="B65" s="105" t="s">
        <v>159</v>
      </c>
      <c r="C65" s="106">
        <v>0</v>
      </c>
    </row>
    <row r="66" spans="1:3" s="57" customFormat="1" ht="26.25" customHeight="1">
      <c r="A66" s="104">
        <v>30312</v>
      </c>
      <c r="B66" s="105" t="s">
        <v>204</v>
      </c>
      <c r="C66" s="106">
        <v>0</v>
      </c>
    </row>
    <row r="67" spans="1:3" s="57" customFormat="1" ht="26.25" customHeight="1">
      <c r="A67" s="104">
        <v>30313</v>
      </c>
      <c r="B67" s="105" t="s">
        <v>205</v>
      </c>
      <c r="C67" s="106">
        <v>0</v>
      </c>
    </row>
    <row r="68" spans="1:3" s="57" customFormat="1" ht="26.25" customHeight="1">
      <c r="A68" s="104">
        <v>30314</v>
      </c>
      <c r="B68" s="105" t="s">
        <v>206</v>
      </c>
      <c r="C68" s="106">
        <v>0</v>
      </c>
    </row>
    <row r="69" spans="1:3" s="57" customFormat="1" ht="26.25" customHeight="1">
      <c r="A69" s="104">
        <v>30315</v>
      </c>
      <c r="B69" s="105" t="s">
        <v>207</v>
      </c>
      <c r="C69" s="106">
        <v>0</v>
      </c>
    </row>
    <row r="70" spans="1:3" s="57" customFormat="1" ht="26.25" customHeight="1">
      <c r="A70" s="104">
        <v>30316</v>
      </c>
      <c r="B70" s="105" t="s">
        <v>208</v>
      </c>
      <c r="C70" s="106">
        <v>2.2</v>
      </c>
    </row>
    <row r="71" spans="1:3" s="57" customFormat="1" ht="26.25" customHeight="1">
      <c r="A71" s="104">
        <v>30317</v>
      </c>
      <c r="B71" s="105" t="s">
        <v>209</v>
      </c>
      <c r="C71" s="106">
        <v>12.96</v>
      </c>
    </row>
    <row r="72" spans="1:3" s="57" customFormat="1" ht="26.25" customHeight="1">
      <c r="A72" s="104">
        <v>30318</v>
      </c>
      <c r="B72" s="105" t="s">
        <v>210</v>
      </c>
      <c r="C72" s="106">
        <v>0</v>
      </c>
    </row>
    <row r="73" spans="1:3" s="57" customFormat="1" ht="26.25" customHeight="1">
      <c r="A73" s="104">
        <v>30319</v>
      </c>
      <c r="B73" s="105" t="s">
        <v>211</v>
      </c>
      <c r="C73" s="106">
        <v>0</v>
      </c>
    </row>
    <row r="74" spans="1:3" s="57" customFormat="1" ht="26.25" customHeight="1">
      <c r="A74" s="104">
        <v>30393</v>
      </c>
      <c r="B74" s="105" t="s">
        <v>212</v>
      </c>
      <c r="C74" s="106">
        <v>0</v>
      </c>
    </row>
    <row r="75" spans="1:3" s="57" customFormat="1" ht="26.25" customHeight="1">
      <c r="A75" s="104">
        <v>30394</v>
      </c>
      <c r="B75" s="105" t="s">
        <v>213</v>
      </c>
      <c r="C75" s="106">
        <v>0</v>
      </c>
    </row>
    <row r="76" spans="1:3" s="57" customFormat="1" ht="26.25" customHeight="1">
      <c r="A76" s="104">
        <v>30395</v>
      </c>
      <c r="B76" s="105" t="s">
        <v>214</v>
      </c>
      <c r="C76" s="106">
        <v>0</v>
      </c>
    </row>
    <row r="77" spans="1:3" s="57" customFormat="1" ht="26.25" customHeight="1">
      <c r="A77" s="104">
        <v>30396</v>
      </c>
      <c r="B77" s="105" t="s">
        <v>215</v>
      </c>
      <c r="C77" s="106">
        <v>0</v>
      </c>
    </row>
    <row r="78" spans="1:3" s="57" customFormat="1" ht="26.25" customHeight="1">
      <c r="A78" s="104">
        <v>30397</v>
      </c>
      <c r="B78" s="105" t="s">
        <v>216</v>
      </c>
      <c r="C78" s="106">
        <v>0</v>
      </c>
    </row>
    <row r="79" spans="1:3" s="57" customFormat="1" ht="26.25" customHeight="1">
      <c r="A79" s="104">
        <v>30398</v>
      </c>
      <c r="B79" s="105" t="s">
        <v>217</v>
      </c>
      <c r="C79" s="106">
        <v>0</v>
      </c>
    </row>
    <row r="80" spans="1:3" s="57" customFormat="1" ht="26.25" customHeight="1">
      <c r="A80" s="104">
        <v>30399</v>
      </c>
      <c r="B80" s="105" t="s">
        <v>218</v>
      </c>
      <c r="C80" s="106">
        <v>7.56</v>
      </c>
    </row>
    <row r="81" spans="1:3" ht="26.25" customHeight="1">
      <c r="A81" s="80"/>
      <c r="B81" s="80"/>
      <c r="C81" s="80"/>
    </row>
    <row r="82" spans="1:3" ht="26.25" customHeight="1">
      <c r="A82" s="80"/>
      <c r="B82" s="80"/>
      <c r="C82" s="80"/>
    </row>
    <row r="83" spans="1:3" ht="26.25" customHeight="1">
      <c r="A83" s="80"/>
      <c r="B83" s="80"/>
      <c r="C83" s="80"/>
    </row>
    <row r="84" spans="1:3" ht="26.25" customHeight="1">
      <c r="A84" s="80"/>
      <c r="B84" s="80"/>
      <c r="C84" s="80"/>
    </row>
    <row r="85" spans="1:3" ht="26.25" customHeight="1">
      <c r="A85" s="80"/>
      <c r="B85" s="80"/>
      <c r="C85" s="80"/>
    </row>
    <row r="86" spans="1:3" ht="26.25" customHeight="1">
      <c r="A86" s="80"/>
      <c r="B86" s="80"/>
      <c r="C86" s="80"/>
    </row>
    <row r="87" spans="1:3" ht="26.25" customHeight="1">
      <c r="A87" s="80"/>
      <c r="B87" s="80"/>
      <c r="C87" s="80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8.75390625" style="0" customWidth="1"/>
    <col min="2" max="2" width="16.75390625" style="0" customWidth="1"/>
    <col min="3" max="3" width="17.75390625" style="0" customWidth="1"/>
    <col min="4" max="4" width="22.375" style="0" customWidth="1"/>
    <col min="5" max="5" width="24.125" style="0" customWidth="1"/>
    <col min="6" max="6" width="20.125" style="0" customWidth="1"/>
    <col min="7" max="7" width="17.75390625" style="0" customWidth="1"/>
  </cols>
  <sheetData>
    <row r="1" spans="1:7" ht="20.25" customHeight="1">
      <c r="A1" s="81"/>
      <c r="B1" s="82"/>
      <c r="C1" s="82"/>
      <c r="D1" s="82"/>
      <c r="E1" s="82"/>
      <c r="F1" s="82"/>
      <c r="G1" s="83" t="s">
        <v>219</v>
      </c>
    </row>
    <row r="2" spans="1:6" ht="25.5" customHeight="1">
      <c r="A2" s="84" t="s">
        <v>220</v>
      </c>
      <c r="B2" s="84"/>
      <c r="C2" s="84"/>
      <c r="D2" s="84"/>
      <c r="E2" s="84"/>
      <c r="F2" s="84"/>
    </row>
    <row r="3" spans="1:7" ht="21" customHeight="1">
      <c r="A3" s="85" t="s">
        <v>36</v>
      </c>
      <c r="B3" s="86"/>
      <c r="C3" s="87"/>
      <c r="D3" s="87"/>
      <c r="E3" s="87"/>
      <c r="G3" s="87" t="s">
        <v>37</v>
      </c>
    </row>
    <row r="4" spans="1:7" ht="24" customHeight="1">
      <c r="A4" s="88" t="s">
        <v>221</v>
      </c>
      <c r="B4" s="89" t="s">
        <v>222</v>
      </c>
      <c r="C4" s="90"/>
      <c r="D4" s="90"/>
      <c r="E4" s="90"/>
      <c r="F4" s="90"/>
      <c r="G4" s="91"/>
    </row>
    <row r="5" spans="1:7" ht="27" customHeight="1">
      <c r="A5" s="88"/>
      <c r="B5" s="92" t="s">
        <v>73</v>
      </c>
      <c r="C5" s="88" t="s">
        <v>223</v>
      </c>
      <c r="D5" s="88" t="s">
        <v>224</v>
      </c>
      <c r="E5" s="88" t="s">
        <v>225</v>
      </c>
      <c r="F5" s="88" t="s">
        <v>226</v>
      </c>
      <c r="G5" s="93" t="s">
        <v>227</v>
      </c>
    </row>
    <row r="6" spans="1:7" s="57" customFormat="1" ht="26.25" customHeight="1">
      <c r="A6" s="94" t="s">
        <v>40</v>
      </c>
      <c r="B6" s="95">
        <f aca="true" t="shared" si="0" ref="B6:G6">B7</f>
        <v>0</v>
      </c>
      <c r="C6" s="95">
        <f t="shared" si="0"/>
        <v>0</v>
      </c>
      <c r="D6" s="95">
        <f t="shared" si="0"/>
        <v>0</v>
      </c>
      <c r="E6" s="95">
        <f t="shared" si="0"/>
        <v>0</v>
      </c>
      <c r="F6" s="95">
        <f t="shared" si="0"/>
        <v>0</v>
      </c>
      <c r="G6" s="95">
        <f t="shared" si="0"/>
        <v>0</v>
      </c>
    </row>
    <row r="7" spans="1:7" ht="26.25" customHeight="1">
      <c r="A7" s="94" t="s">
        <v>52</v>
      </c>
      <c r="B7" s="95">
        <v>0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</sheetData>
  <sheetProtection formatCells="0" formatColumns="0" formatRows="0"/>
  <mergeCells count="3">
    <mergeCell ref="A2:F2"/>
    <mergeCell ref="B4:G4"/>
    <mergeCell ref="A4:A5"/>
  </mergeCells>
  <printOptions/>
  <pageMargins left="0.75" right="0.75" top="1" bottom="1" header="0.509722222222222" footer="0.509722222222222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3" width="12.125" style="0" customWidth="1"/>
    <col min="4" max="4" width="21.375" style="0" customWidth="1"/>
    <col min="5" max="5" width="12.125" style="0" customWidth="1"/>
    <col min="6" max="6" width="15.00390625" style="0" customWidth="1"/>
    <col min="7" max="7" width="14.00390625" style="0" customWidth="1"/>
  </cols>
  <sheetData>
    <row r="1" spans="1:7" ht="21" customHeight="1">
      <c r="A1" s="58"/>
      <c r="B1" s="58"/>
      <c r="C1" s="58"/>
      <c r="D1" s="59"/>
      <c r="E1" s="60"/>
      <c r="F1" s="60"/>
      <c r="G1" s="60" t="s">
        <v>228</v>
      </c>
    </row>
    <row r="2" spans="1:7" ht="21" customHeight="1">
      <c r="A2" s="61" t="s">
        <v>229</v>
      </c>
      <c r="B2" s="61"/>
      <c r="C2" s="61"/>
      <c r="D2" s="61"/>
      <c r="E2" s="61"/>
      <c r="F2" s="61"/>
      <c r="G2" s="61"/>
    </row>
    <row r="3" spans="1:7" ht="21" customHeight="1">
      <c r="A3" s="62" t="s">
        <v>36</v>
      </c>
      <c r="B3" s="62"/>
      <c r="C3" s="63"/>
      <c r="D3" s="64"/>
      <c r="E3" s="65"/>
      <c r="F3" s="60"/>
      <c r="G3" s="60" t="s">
        <v>37</v>
      </c>
    </row>
    <row r="4" spans="1:7" ht="21" customHeight="1">
      <c r="A4" s="66"/>
      <c r="B4" s="66"/>
      <c r="C4" s="67"/>
      <c r="D4" s="68" t="s">
        <v>230</v>
      </c>
      <c r="E4" s="69" t="s">
        <v>57</v>
      </c>
      <c r="F4" s="70" t="s">
        <v>58</v>
      </c>
      <c r="G4" s="71" t="s">
        <v>62</v>
      </c>
    </row>
    <row r="5" spans="1:7" ht="21" customHeight="1">
      <c r="A5" s="71" t="s">
        <v>70</v>
      </c>
      <c r="B5" s="71" t="s">
        <v>71</v>
      </c>
      <c r="C5" s="72" t="s">
        <v>72</v>
      </c>
      <c r="D5" s="68"/>
      <c r="E5" s="69"/>
      <c r="F5" s="70"/>
      <c r="G5" s="71"/>
    </row>
    <row r="6" spans="1:7" ht="21" customHeight="1">
      <c r="A6" s="73" t="s">
        <v>50</v>
      </c>
      <c r="B6" s="73" t="s">
        <v>50</v>
      </c>
      <c r="C6" s="73" t="s">
        <v>50</v>
      </c>
      <c r="D6" s="74" t="s">
        <v>50</v>
      </c>
      <c r="E6" s="74">
        <v>1</v>
      </c>
      <c r="F6" s="74">
        <v>2</v>
      </c>
      <c r="G6" s="75">
        <v>3</v>
      </c>
    </row>
    <row r="7" spans="1:7" s="57" customFormat="1" ht="21" customHeight="1">
      <c r="A7" s="76"/>
      <c r="B7" s="76"/>
      <c r="C7" s="76"/>
      <c r="D7" s="77"/>
      <c r="E7" s="78"/>
      <c r="F7" s="78"/>
      <c r="G7" s="79"/>
    </row>
    <row r="8" s="38" customFormat="1" ht="21" customHeight="1">
      <c r="A8" s="38" t="s">
        <v>231</v>
      </c>
    </row>
    <row r="9" spans="1:7" ht="21" customHeight="1">
      <c r="A9" s="80"/>
      <c r="B9" s="80"/>
      <c r="C9" s="80"/>
      <c r="D9" s="80"/>
      <c r="E9" s="80"/>
      <c r="F9" s="80"/>
      <c r="G9" s="80"/>
    </row>
    <row r="10" spans="1:7" ht="21" customHeight="1">
      <c r="A10" s="80"/>
      <c r="B10" s="80"/>
      <c r="C10" s="80"/>
      <c r="D10" s="80"/>
      <c r="E10" s="80"/>
      <c r="F10" s="80"/>
      <c r="G10" s="80"/>
    </row>
    <row r="11" spans="1:7" ht="21" customHeight="1">
      <c r="A11" s="80"/>
      <c r="B11" s="80"/>
      <c r="C11" s="80"/>
      <c r="D11" s="80"/>
      <c r="E11" s="80"/>
      <c r="F11" s="80"/>
      <c r="G11" s="80"/>
    </row>
    <row r="12" spans="1:7" ht="21" customHeight="1">
      <c r="A12" s="80"/>
      <c r="B12" s="80"/>
      <c r="C12" s="80"/>
      <c r="D12" s="80"/>
      <c r="E12" s="80"/>
      <c r="F12" s="80"/>
      <c r="G12" s="80"/>
    </row>
    <row r="13" spans="1:7" ht="21" customHeight="1">
      <c r="A13" s="80"/>
      <c r="B13" s="80"/>
      <c r="C13" s="80"/>
      <c r="D13" s="80"/>
      <c r="E13" s="80"/>
      <c r="F13" s="80"/>
      <c r="G13" s="80"/>
    </row>
  </sheetData>
  <sheetProtection/>
  <mergeCells count="4">
    <mergeCell ref="D4:D5"/>
    <mergeCell ref="E4:E5"/>
    <mergeCell ref="F4:F5"/>
    <mergeCell ref="G4:G5"/>
  </mergeCells>
  <printOptions/>
  <pageMargins left="0.75" right="0.75" top="1" bottom="1" header="0.5" footer="0.5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A1" sqref="A1"/>
    </sheetView>
  </sheetViews>
  <sheetFormatPr defaultColWidth="9.125" defaultRowHeight="13.5"/>
  <cols>
    <col min="1" max="3" width="3.125" style="38" customWidth="1"/>
    <col min="4" max="4" width="37.375" style="38" customWidth="1"/>
    <col min="5" max="7" width="16.00390625" style="38" customWidth="1"/>
    <col min="8" max="8" width="9.75390625" style="38" bestFit="1" customWidth="1"/>
    <col min="9" max="16384" width="9.125" style="38" customWidth="1"/>
  </cols>
  <sheetData>
    <row r="1" spans="7:8" ht="12.75" customHeight="1">
      <c r="G1" s="39" t="s">
        <v>232</v>
      </c>
      <c r="H1"/>
    </row>
    <row r="2" spans="5:8" s="35" customFormat="1" ht="19.5" customHeight="1">
      <c r="E2" s="40" t="s">
        <v>233</v>
      </c>
      <c r="H2"/>
    </row>
    <row r="3" spans="7:8" ht="12.75" customHeight="1">
      <c r="G3" s="39"/>
      <c r="H3"/>
    </row>
    <row r="4" spans="1:8" ht="12.75" customHeight="1">
      <c r="A4" s="37"/>
      <c r="G4" s="39" t="s">
        <v>234</v>
      </c>
      <c r="H4"/>
    </row>
    <row r="5" spans="1:8" ht="15" customHeight="1">
      <c r="A5" s="41" t="s">
        <v>109</v>
      </c>
      <c r="B5" s="42"/>
      <c r="C5" s="42"/>
      <c r="D5" s="42"/>
      <c r="E5" s="43" t="s">
        <v>235</v>
      </c>
      <c r="F5" s="43"/>
      <c r="G5" s="43"/>
      <c r="H5"/>
    </row>
    <row r="6" spans="1:8" ht="15" customHeight="1">
      <c r="A6" s="44" t="s">
        <v>236</v>
      </c>
      <c r="B6" s="45"/>
      <c r="C6" s="45"/>
      <c r="D6" s="46" t="s">
        <v>237</v>
      </c>
      <c r="E6" s="45" t="s">
        <v>40</v>
      </c>
      <c r="F6" s="45" t="s">
        <v>58</v>
      </c>
      <c r="G6" s="45" t="s">
        <v>62</v>
      </c>
      <c r="H6"/>
    </row>
    <row r="7" spans="1:8" ht="15" customHeight="1">
      <c r="A7" s="44"/>
      <c r="B7" s="45"/>
      <c r="C7" s="45"/>
      <c r="D7" s="46"/>
      <c r="E7" s="45"/>
      <c r="F7" s="45"/>
      <c r="G7" s="45"/>
      <c r="H7"/>
    </row>
    <row r="8" spans="1:8" ht="15" customHeight="1">
      <c r="A8" s="47"/>
      <c r="B8" s="48"/>
      <c r="C8" s="48"/>
      <c r="D8" s="49"/>
      <c r="E8" s="45"/>
      <c r="F8" s="45"/>
      <c r="G8" s="45"/>
      <c r="H8"/>
    </row>
    <row r="9" spans="1:8" ht="15" customHeight="1">
      <c r="A9" s="50" t="s">
        <v>238</v>
      </c>
      <c r="B9" s="51"/>
      <c r="C9" s="51"/>
      <c r="D9" s="51"/>
      <c r="E9" s="46" t="s">
        <v>239</v>
      </c>
      <c r="F9" s="46" t="s">
        <v>240</v>
      </c>
      <c r="G9" s="46" t="s">
        <v>241</v>
      </c>
      <c r="H9"/>
    </row>
    <row r="10" spans="1:8" ht="15" customHeight="1">
      <c r="A10" s="50" t="s">
        <v>40</v>
      </c>
      <c r="B10" s="51"/>
      <c r="C10" s="51"/>
      <c r="D10" s="51"/>
      <c r="E10" s="52" t="s">
        <v>242</v>
      </c>
      <c r="F10" s="52" t="s">
        <v>242</v>
      </c>
      <c r="G10" s="52" t="s">
        <v>242</v>
      </c>
      <c r="H10"/>
    </row>
    <row r="11" spans="1:8" ht="15" customHeight="1">
      <c r="A11" s="53" t="s">
        <v>242</v>
      </c>
      <c r="B11" s="54"/>
      <c r="C11" s="54"/>
      <c r="D11" s="54" t="s">
        <v>242</v>
      </c>
      <c r="E11" s="55" t="s">
        <v>242</v>
      </c>
      <c r="F11" s="55" t="s">
        <v>242</v>
      </c>
      <c r="G11" s="55" t="s">
        <v>242</v>
      </c>
      <c r="H11"/>
    </row>
    <row r="12" spans="1:8" s="36" customFormat="1" ht="15" customHeight="1">
      <c r="A12" s="56" t="s">
        <v>243</v>
      </c>
      <c r="B12" s="56"/>
      <c r="C12" s="56"/>
      <c r="D12" s="56"/>
      <c r="E12" s="56"/>
      <c r="F12" s="56"/>
      <c r="G12" s="56"/>
      <c r="H12"/>
    </row>
    <row r="13" spans="1:8" s="37" customFormat="1" ht="12" customHeight="1">
      <c r="A13" s="37" t="s">
        <v>231</v>
      </c>
      <c r="H13"/>
    </row>
  </sheetData>
  <sheetProtection/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Sarah</cp:lastModifiedBy>
  <cp:lastPrinted>2017-03-30T03:27:00Z</cp:lastPrinted>
  <dcterms:created xsi:type="dcterms:W3CDTF">2017-02-27T06:46:00Z</dcterms:created>
  <dcterms:modified xsi:type="dcterms:W3CDTF">2022-07-20T08:56:30Z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A1321B0F12F44766B7EE3794B6717CB9</vt:lpwstr>
  </property>
  <property fmtid="{D5CDD505-2E9C-101B-9397-08002B2CF9AE}" pid="5" name="EDO">
    <vt:r8>525128</vt:r8>
  </property>
</Properties>
</file>